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05" windowWidth="28515" windowHeight="12600" tabRatio="483"/>
  </bookViews>
  <sheets>
    <sheet name="Accueil" sheetId="2" r:id="rId1"/>
    <sheet name="Statistiques" sheetId="45" r:id="rId2"/>
    <sheet name="Stats 1" sheetId="49" r:id="rId3"/>
    <sheet name="Stats 2" sheetId="48" r:id="rId4"/>
    <sheet name="Stats 3" sheetId="47" r:id="rId5"/>
    <sheet name="Stats 4" sheetId="50" r:id="rId6"/>
    <sheet name="Stats 5" sheetId="51" r:id="rId7"/>
    <sheet name="Stats 6" sheetId="52" r:id="rId8"/>
    <sheet name="Stats 7" sheetId="53" r:id="rId9"/>
    <sheet name="Stats 8" sheetId="54" r:id="rId10"/>
    <sheet name="Stats 9" sheetId="55" r:id="rId11"/>
    <sheet name="Stats 10" sheetId="56" r:id="rId12"/>
    <sheet name="1ère journée" sheetId="1" r:id="rId13"/>
    <sheet name="2ème journée" sheetId="8" r:id="rId14"/>
    <sheet name="3ème journée" sheetId="9" r:id="rId15"/>
    <sheet name="4ème journée" sheetId="10" r:id="rId16"/>
    <sheet name="5ème journée" sheetId="11" r:id="rId17"/>
    <sheet name="6ème journée" sheetId="12" r:id="rId18"/>
    <sheet name="7ème journée" sheetId="13" r:id="rId19"/>
    <sheet name="8ème journée" sheetId="14" r:id="rId20"/>
    <sheet name="9ème journée" sheetId="15" r:id="rId21"/>
    <sheet name="10ème journée" sheetId="16" r:id="rId22"/>
    <sheet name="11ème journée" sheetId="17" r:id="rId23"/>
    <sheet name="12ème journée" sheetId="18" r:id="rId24"/>
    <sheet name="13ème journée" sheetId="19" r:id="rId25"/>
    <sheet name="14ème journée" sheetId="20" r:id="rId26"/>
    <sheet name="15ème journée" sheetId="21" r:id="rId27"/>
    <sheet name="16ème journée" sheetId="22" r:id="rId28"/>
    <sheet name="17ème journée" sheetId="23" r:id="rId29"/>
    <sheet name="18ème journée" sheetId="24" r:id="rId30"/>
    <sheet name="19ème journée" sheetId="25" r:id="rId31"/>
    <sheet name="20ème journée" sheetId="26" r:id="rId32"/>
    <sheet name="21ème journée" sheetId="27" r:id="rId33"/>
    <sheet name="22ème journée" sheetId="28" r:id="rId34"/>
    <sheet name="23ème journée" sheetId="29" r:id="rId35"/>
    <sheet name="24ème journée" sheetId="30" r:id="rId36"/>
    <sheet name="25ème journée" sheetId="31" r:id="rId37"/>
    <sheet name="26ème journée" sheetId="32" r:id="rId38"/>
    <sheet name="27ème journée" sheetId="33" r:id="rId39"/>
    <sheet name="28ème journée" sheetId="34" r:id="rId40"/>
    <sheet name="29ème journée" sheetId="35" r:id="rId41"/>
    <sheet name="30ème journée" sheetId="36" r:id="rId42"/>
    <sheet name="31ème journée" sheetId="37" r:id="rId43"/>
    <sheet name="32ème journée" sheetId="38" r:id="rId44"/>
    <sheet name="33ème journée" sheetId="39" r:id="rId45"/>
    <sheet name="34ème journée" sheetId="40" r:id="rId46"/>
    <sheet name="35ème journée" sheetId="41" r:id="rId47"/>
    <sheet name="36ème journée" sheetId="42" r:id="rId48"/>
    <sheet name="37ème journée" sheetId="43" r:id="rId49"/>
    <sheet name="38ème journée" sheetId="44" r:id="rId50"/>
  </sheets>
  <definedNames>
    <definedName name="_xlnm._FilterDatabase" localSheetId="21" hidden="1">'10ème journée'!$B$11:$M$22</definedName>
    <definedName name="_xlnm._FilterDatabase" localSheetId="22" hidden="1">'11ème journée'!$B$11:$M$22</definedName>
    <definedName name="_xlnm._FilterDatabase" localSheetId="23" hidden="1">'12ème journée'!$B$11:$M$22</definedName>
    <definedName name="_xlnm._FilterDatabase" localSheetId="24" hidden="1">'13ème journée'!$B$11:$M$22</definedName>
    <definedName name="_xlnm._FilterDatabase" localSheetId="25" hidden="1">'14ème journée'!$B$11:$M$22</definedName>
    <definedName name="_xlnm._FilterDatabase" localSheetId="26" hidden="1">'15ème journée'!$B$11:$M$22</definedName>
    <definedName name="_xlnm._FilterDatabase" localSheetId="27" hidden="1">'16ème journée'!$B$11:$M$22</definedName>
    <definedName name="_xlnm._FilterDatabase" localSheetId="28" hidden="1">'17ème journée'!$B$11:$M$22</definedName>
    <definedName name="_xlnm._FilterDatabase" localSheetId="29" hidden="1">'18ème journée'!$B$11:$M$22</definedName>
    <definedName name="_xlnm._FilterDatabase" localSheetId="30" hidden="1">'19ème journée'!$B$11:$M$22</definedName>
    <definedName name="_xlnm._FilterDatabase" localSheetId="12" hidden="1">'1ère journée'!$B$11:$M$22</definedName>
    <definedName name="_xlnm._FilterDatabase" localSheetId="31" hidden="1">'20ème journée'!$B$11:$M$22</definedName>
    <definedName name="_xlnm._FilterDatabase" localSheetId="32" hidden="1">'21ème journée'!$B$11:$M$22</definedName>
    <definedName name="_xlnm._FilterDatabase" localSheetId="33" hidden="1">'22ème journée'!$B$11:$M$22</definedName>
    <definedName name="_xlnm._FilterDatabase" localSheetId="34" hidden="1">'23ème journée'!$B$11:$M$22</definedName>
    <definedName name="_xlnm._FilterDatabase" localSheetId="35" hidden="1">'24ème journée'!$B$11:$M$22</definedName>
    <definedName name="_xlnm._FilterDatabase" localSheetId="36" hidden="1">'25ème journée'!$B$11:$M$22</definedName>
    <definedName name="_xlnm._FilterDatabase" localSheetId="37" hidden="1">'26ème journée'!$B$11:$M$22</definedName>
    <definedName name="_xlnm._FilterDatabase" localSheetId="38" hidden="1">'27ème journée'!$B$11:$M$22</definedName>
    <definedName name="_xlnm._FilterDatabase" localSheetId="39" hidden="1">'28ème journée'!$B$11:$M$22</definedName>
    <definedName name="_xlnm._FilterDatabase" localSheetId="40" hidden="1">'29ème journée'!$B$11:$M$22</definedName>
    <definedName name="_xlnm._FilterDatabase" localSheetId="13" hidden="1">'2ème journée'!$B$11:$M$22</definedName>
    <definedName name="_xlnm._FilterDatabase" localSheetId="41" hidden="1">'30ème journée'!$B$11:$M$22</definedName>
    <definedName name="_xlnm._FilterDatabase" localSheetId="42" hidden="1">'31ème journée'!$B$11:$M$22</definedName>
    <definedName name="_xlnm._FilterDatabase" localSheetId="43" hidden="1">'32ème journée'!$B$11:$M$22</definedName>
    <definedName name="_xlnm._FilterDatabase" localSheetId="44" hidden="1">'33ème journée'!$B$11:$M$22</definedName>
    <definedName name="_xlnm._FilterDatabase" localSheetId="45" hidden="1">'34ème journée'!$B$11:$M$22</definedName>
    <definedName name="_xlnm._FilterDatabase" localSheetId="46" hidden="1">'35ème journée'!$B$11:$M$22</definedName>
    <definedName name="_xlnm._FilterDatabase" localSheetId="47" hidden="1">'36ème journée'!$B$11:$M$22</definedName>
    <definedName name="_xlnm._FilterDatabase" localSheetId="48" hidden="1">'37ème journée'!$B$11:$M$22</definedName>
    <definedName name="_xlnm._FilterDatabase" localSheetId="49" hidden="1">'38ème journée'!$B$11:$M$22</definedName>
    <definedName name="_xlnm._FilterDatabase" localSheetId="14" hidden="1">'3ème journée'!$B$11:$M$22</definedName>
    <definedName name="_xlnm._FilterDatabase" localSheetId="15" hidden="1">'4ème journée'!$B$11:$M$22</definedName>
    <definedName name="_xlnm._FilterDatabase" localSheetId="16" hidden="1">'5ème journée'!$B$11:$M$22</definedName>
    <definedName name="_xlnm._FilterDatabase" localSheetId="17" hidden="1">'6ème journée'!$B$11:$M$22</definedName>
    <definedName name="_xlnm._FilterDatabase" localSheetId="18" hidden="1">'7ème journée'!$B$11:$M$22</definedName>
    <definedName name="_xlnm._FilterDatabase" localSheetId="19" hidden="1">'8ème journée'!$B$11:$M$22</definedName>
    <definedName name="_xlnm._FilterDatabase" localSheetId="20" hidden="1">'9ème journée'!$B$11:$M$22</definedName>
    <definedName name="_xlnm._FilterDatabase" localSheetId="0" hidden="1">Accueil!$B$12:$AQ$22</definedName>
    <definedName name="_xlnm._FilterDatabase" localSheetId="1" hidden="1">Statistiques!$C$12:$AO$22</definedName>
    <definedName name="_xlnm._FilterDatabase" localSheetId="2" hidden="1">'Stats 1'!$A$157:$AS$186</definedName>
    <definedName name="_xlnm._FilterDatabase" localSheetId="11" hidden="1">'Stats 10'!$A$157:$AS$186</definedName>
    <definedName name="_xlnm._FilterDatabase" localSheetId="3" hidden="1">'Stats 2'!$A$157:$AS$186</definedName>
    <definedName name="_xlnm._FilterDatabase" localSheetId="4" hidden="1">'Stats 3'!$A$157:$AS$186</definedName>
    <definedName name="_xlnm._FilterDatabase" localSheetId="5" hidden="1">'Stats 4'!$A$157:$AS$186</definedName>
    <definedName name="_xlnm._FilterDatabase" localSheetId="6" hidden="1">'Stats 5'!$A$157:$AS$186</definedName>
    <definedName name="_xlnm._FilterDatabase" localSheetId="7" hidden="1">'Stats 6'!$A$157:$AS$186</definedName>
    <definedName name="_xlnm._FilterDatabase" localSheetId="8" hidden="1">'Stats 7'!$A$157:$AS$186</definedName>
    <definedName name="_xlnm._FilterDatabase" localSheetId="9" hidden="1">'Stats 8'!$A$157:$AS$186</definedName>
    <definedName name="_xlnm._FilterDatabase" localSheetId="10" hidden="1">'Stats 9'!$A$157:$AS$186</definedName>
  </definedNames>
  <calcPr calcId="144525" refMode="R1C1"/>
</workbook>
</file>

<file path=xl/calcChain.xml><?xml version="1.0" encoding="utf-8"?>
<calcChain xmlns="http://schemas.openxmlformats.org/spreadsheetml/2006/main">
  <c r="A194" i="56" l="1"/>
  <c r="A193" i="56"/>
  <c r="A192" i="56"/>
  <c r="A191" i="56"/>
  <c r="A190" i="56"/>
  <c r="A189" i="56"/>
  <c r="A188" i="56"/>
  <c r="A187" i="56"/>
  <c r="A186" i="56"/>
  <c r="A185" i="56"/>
  <c r="A181" i="56"/>
  <c r="S180" i="56"/>
  <c r="R180" i="56"/>
  <c r="Q180" i="56"/>
  <c r="P180" i="56"/>
  <c r="O180" i="56"/>
  <c r="N180" i="56"/>
  <c r="M180" i="56"/>
  <c r="L180" i="56"/>
  <c r="K180" i="56"/>
  <c r="J180" i="56"/>
  <c r="I180" i="56"/>
  <c r="G180" i="56"/>
  <c r="D180" i="56"/>
  <c r="A180" i="56"/>
  <c r="A179" i="56"/>
  <c r="A178" i="56"/>
  <c r="A177" i="56"/>
  <c r="A176" i="56"/>
  <c r="A175" i="56"/>
  <c r="A174" i="56"/>
  <c r="A173" i="56"/>
  <c r="A172" i="56"/>
  <c r="AO171" i="56"/>
  <c r="AN171" i="56"/>
  <c r="AM171" i="56"/>
  <c r="AL171" i="56"/>
  <c r="AK171" i="56"/>
  <c r="AJ171" i="56"/>
  <c r="AI171" i="56"/>
  <c r="AH171" i="56"/>
  <c r="AG171" i="56"/>
  <c r="AF171" i="56"/>
  <c r="AE171" i="56"/>
  <c r="AD171" i="56"/>
  <c r="AC171" i="56"/>
  <c r="AB171" i="56"/>
  <c r="AA171" i="56"/>
  <c r="Z171" i="56"/>
  <c r="Y171" i="56"/>
  <c r="X171" i="56"/>
  <c r="W171" i="56"/>
  <c r="V171" i="56"/>
  <c r="U171" i="56"/>
  <c r="T171" i="56"/>
  <c r="S171" i="56"/>
  <c r="R171" i="56"/>
  <c r="Q171" i="56"/>
  <c r="P171" i="56"/>
  <c r="O171" i="56"/>
  <c r="N171" i="56"/>
  <c r="M171" i="56"/>
  <c r="L171" i="56"/>
  <c r="K171" i="56"/>
  <c r="J171" i="56"/>
  <c r="I171" i="56"/>
  <c r="H171" i="56"/>
  <c r="G171" i="56"/>
  <c r="F171" i="56"/>
  <c r="E171" i="56"/>
  <c r="D171" i="56"/>
  <c r="C171" i="56"/>
  <c r="B171" i="56"/>
  <c r="A171" i="56"/>
  <c r="A167" i="56"/>
  <c r="W8" i="56" s="1"/>
  <c r="S166" i="56"/>
  <c r="R166" i="56"/>
  <c r="Q166" i="56"/>
  <c r="P166" i="56"/>
  <c r="O166" i="56"/>
  <c r="N166" i="56"/>
  <c r="M166" i="56"/>
  <c r="L166" i="56"/>
  <c r="K166" i="56"/>
  <c r="J166" i="56"/>
  <c r="I166" i="56"/>
  <c r="G166" i="56"/>
  <c r="D166" i="56"/>
  <c r="A166" i="56"/>
  <c r="A165" i="56"/>
  <c r="A164" i="56"/>
  <c r="A163" i="56"/>
  <c r="A162" i="56"/>
  <c r="A161" i="56"/>
  <c r="A160" i="56"/>
  <c r="A159" i="56"/>
  <c r="A158" i="56"/>
  <c r="AO157" i="56"/>
  <c r="AN157" i="56"/>
  <c r="AM157" i="56"/>
  <c r="AL157" i="56"/>
  <c r="AK157" i="56"/>
  <c r="AJ157" i="56"/>
  <c r="AI157" i="56"/>
  <c r="AH157" i="56"/>
  <c r="AG157" i="56"/>
  <c r="AF157" i="56"/>
  <c r="AE157" i="56"/>
  <c r="AD157" i="56"/>
  <c r="AC157" i="56"/>
  <c r="AB157" i="56"/>
  <c r="AA157" i="56"/>
  <c r="Z157" i="56"/>
  <c r="Y157" i="56"/>
  <c r="X157" i="56"/>
  <c r="W157" i="56"/>
  <c r="V157" i="56"/>
  <c r="U157" i="56"/>
  <c r="T157" i="56"/>
  <c r="S157" i="56"/>
  <c r="R157" i="56"/>
  <c r="Q157" i="56"/>
  <c r="P157" i="56"/>
  <c r="O157" i="56"/>
  <c r="N157" i="56"/>
  <c r="M157" i="56"/>
  <c r="L157" i="56"/>
  <c r="K157" i="56"/>
  <c r="J157" i="56"/>
  <c r="I157" i="56"/>
  <c r="H157" i="56"/>
  <c r="G157" i="56"/>
  <c r="F157" i="56"/>
  <c r="E157" i="56"/>
  <c r="D157" i="56"/>
  <c r="C157" i="56"/>
  <c r="B157" i="56"/>
  <c r="A157" i="56"/>
  <c r="A194" i="55"/>
  <c r="A193" i="55"/>
  <c r="A192" i="55"/>
  <c r="A191" i="55"/>
  <c r="A190" i="55"/>
  <c r="A189" i="55"/>
  <c r="A188" i="55"/>
  <c r="A187" i="55"/>
  <c r="A186" i="55"/>
  <c r="A185" i="55"/>
  <c r="A181" i="55"/>
  <c r="S180" i="55"/>
  <c r="R180" i="55"/>
  <c r="Q180" i="55"/>
  <c r="P180" i="55"/>
  <c r="O180" i="55"/>
  <c r="N180" i="55"/>
  <c r="M180" i="55"/>
  <c r="L180" i="55"/>
  <c r="K180" i="55"/>
  <c r="J180" i="55"/>
  <c r="I180" i="55"/>
  <c r="G180" i="55"/>
  <c r="D180" i="55"/>
  <c r="A180" i="55"/>
  <c r="A179" i="55"/>
  <c r="A178" i="55"/>
  <c r="A177" i="55"/>
  <c r="A176" i="55"/>
  <c r="A175" i="55"/>
  <c r="A174" i="55"/>
  <c r="A173" i="55"/>
  <c r="A172" i="55"/>
  <c r="AO171" i="55"/>
  <c r="AN171" i="55"/>
  <c r="AM171" i="55"/>
  <c r="AL171" i="55"/>
  <c r="AK171" i="55"/>
  <c r="AJ171" i="55"/>
  <c r="AI171" i="55"/>
  <c r="AH171" i="55"/>
  <c r="AG171" i="55"/>
  <c r="AF171" i="55"/>
  <c r="AE171" i="55"/>
  <c r="AD171" i="55"/>
  <c r="AC171" i="55"/>
  <c r="AB171" i="55"/>
  <c r="AA171" i="55"/>
  <c r="Z171" i="55"/>
  <c r="Y171" i="55"/>
  <c r="X171" i="55"/>
  <c r="W171" i="55"/>
  <c r="V171" i="55"/>
  <c r="U171" i="55"/>
  <c r="T171" i="55"/>
  <c r="S171" i="55"/>
  <c r="R171" i="55"/>
  <c r="Q171" i="55"/>
  <c r="P171" i="55"/>
  <c r="O171" i="55"/>
  <c r="N171" i="55"/>
  <c r="M171" i="55"/>
  <c r="L171" i="55"/>
  <c r="K171" i="55"/>
  <c r="J171" i="55"/>
  <c r="I171" i="55"/>
  <c r="H171" i="55"/>
  <c r="G171" i="55"/>
  <c r="F171" i="55"/>
  <c r="E171" i="55"/>
  <c r="D171" i="55"/>
  <c r="C171" i="55"/>
  <c r="B171" i="55"/>
  <c r="A171" i="55"/>
  <c r="A167" i="55"/>
  <c r="S166" i="55"/>
  <c r="R166" i="55"/>
  <c r="Q166" i="55"/>
  <c r="P166" i="55"/>
  <c r="O166" i="55"/>
  <c r="N166" i="55"/>
  <c r="M166" i="55"/>
  <c r="L166" i="55"/>
  <c r="K166" i="55"/>
  <c r="J166" i="55"/>
  <c r="I166" i="55"/>
  <c r="G166" i="55"/>
  <c r="D166" i="55"/>
  <c r="A166" i="55"/>
  <c r="W8" i="55" s="1"/>
  <c r="A165" i="55"/>
  <c r="A164" i="55"/>
  <c r="A163" i="55"/>
  <c r="A162" i="55"/>
  <c r="A161" i="55"/>
  <c r="A160" i="55"/>
  <c r="A159" i="55"/>
  <c r="A158" i="55"/>
  <c r="AO157" i="55"/>
  <c r="AN157" i="55"/>
  <c r="AM157" i="55"/>
  <c r="AL157" i="55"/>
  <c r="AK157" i="55"/>
  <c r="AJ157" i="55"/>
  <c r="AI157" i="55"/>
  <c r="AH157" i="55"/>
  <c r="AG157" i="55"/>
  <c r="AF157" i="55"/>
  <c r="AE157" i="55"/>
  <c r="AD157" i="55"/>
  <c r="AC157" i="55"/>
  <c r="AB157" i="55"/>
  <c r="AA157" i="55"/>
  <c r="Z157" i="55"/>
  <c r="Y157" i="55"/>
  <c r="X157" i="55"/>
  <c r="W157" i="55"/>
  <c r="V157" i="55"/>
  <c r="U157" i="55"/>
  <c r="T157" i="55"/>
  <c r="S157" i="55"/>
  <c r="R157" i="55"/>
  <c r="Q157" i="55"/>
  <c r="P157" i="55"/>
  <c r="O157" i="55"/>
  <c r="N157" i="55"/>
  <c r="M157" i="55"/>
  <c r="L157" i="55"/>
  <c r="K157" i="55"/>
  <c r="J157" i="55"/>
  <c r="I157" i="55"/>
  <c r="H157" i="55"/>
  <c r="G157" i="55"/>
  <c r="F157" i="55"/>
  <c r="E157" i="55"/>
  <c r="D157" i="55"/>
  <c r="C157" i="55"/>
  <c r="B157" i="55"/>
  <c r="A157" i="55"/>
  <c r="A194" i="54" l="1"/>
  <c r="A193" i="54"/>
  <c r="A192" i="54"/>
  <c r="A191" i="54"/>
  <c r="A190" i="54"/>
  <c r="A189" i="54"/>
  <c r="A188" i="54"/>
  <c r="A187" i="54"/>
  <c r="A186" i="54"/>
  <c r="A185" i="54"/>
  <c r="A181" i="54"/>
  <c r="S180" i="54"/>
  <c r="R180" i="54"/>
  <c r="Q180" i="54"/>
  <c r="P180" i="54"/>
  <c r="O180" i="54"/>
  <c r="N180" i="54"/>
  <c r="M180" i="54"/>
  <c r="L180" i="54"/>
  <c r="K180" i="54"/>
  <c r="J180" i="54"/>
  <c r="I180" i="54"/>
  <c r="G180" i="54"/>
  <c r="D180" i="54"/>
  <c r="A180" i="54"/>
  <c r="A179" i="54"/>
  <c r="A178" i="54"/>
  <c r="A177" i="54"/>
  <c r="A176" i="54"/>
  <c r="A175" i="54"/>
  <c r="A174" i="54"/>
  <c r="A173" i="54"/>
  <c r="A172" i="54"/>
  <c r="AO171" i="54"/>
  <c r="AN171" i="54"/>
  <c r="AM171" i="54"/>
  <c r="AL171" i="54"/>
  <c r="AK171" i="54"/>
  <c r="AJ171" i="54"/>
  <c r="AI171" i="54"/>
  <c r="AH171" i="54"/>
  <c r="AG171" i="54"/>
  <c r="AF171" i="54"/>
  <c r="AE171" i="54"/>
  <c r="AD171" i="54"/>
  <c r="AC171" i="54"/>
  <c r="AB171" i="54"/>
  <c r="AA171" i="54"/>
  <c r="Z171" i="54"/>
  <c r="Y171" i="54"/>
  <c r="X171" i="54"/>
  <c r="W171" i="54"/>
  <c r="V171" i="54"/>
  <c r="U171" i="54"/>
  <c r="T171" i="54"/>
  <c r="S171" i="54"/>
  <c r="R171" i="54"/>
  <c r="Q171" i="54"/>
  <c r="P171" i="54"/>
  <c r="O171" i="54"/>
  <c r="N171" i="54"/>
  <c r="M171" i="54"/>
  <c r="L171" i="54"/>
  <c r="K171" i="54"/>
  <c r="J171" i="54"/>
  <c r="I171" i="54"/>
  <c r="H171" i="54"/>
  <c r="G171" i="54"/>
  <c r="F171" i="54"/>
  <c r="E171" i="54"/>
  <c r="D171" i="54"/>
  <c r="C171" i="54"/>
  <c r="B171" i="54"/>
  <c r="A171" i="54"/>
  <c r="A167" i="54"/>
  <c r="S166" i="54"/>
  <c r="R166" i="54"/>
  <c r="Q166" i="54"/>
  <c r="P166" i="54"/>
  <c r="O166" i="54"/>
  <c r="N166" i="54"/>
  <c r="M166" i="54"/>
  <c r="L166" i="54"/>
  <c r="K166" i="54"/>
  <c r="J166" i="54"/>
  <c r="I166" i="54"/>
  <c r="G166" i="54"/>
  <c r="D166" i="54"/>
  <c r="A166" i="54"/>
  <c r="A165" i="54"/>
  <c r="W8" i="54" s="1"/>
  <c r="A164" i="54"/>
  <c r="A163" i="54"/>
  <c r="A162" i="54"/>
  <c r="A161" i="54"/>
  <c r="A160" i="54"/>
  <c r="A159" i="54"/>
  <c r="A158" i="54"/>
  <c r="AO157" i="54"/>
  <c r="AN157" i="54"/>
  <c r="AM157" i="54"/>
  <c r="AL157" i="54"/>
  <c r="AK157" i="54"/>
  <c r="AJ157" i="54"/>
  <c r="AI157" i="54"/>
  <c r="AH157" i="54"/>
  <c r="AG157" i="54"/>
  <c r="AF157" i="54"/>
  <c r="AE157" i="54"/>
  <c r="AD157" i="54"/>
  <c r="AC157" i="54"/>
  <c r="AB157" i="54"/>
  <c r="AA157" i="54"/>
  <c r="Z157" i="54"/>
  <c r="Y157" i="54"/>
  <c r="X157" i="54"/>
  <c r="W157" i="54"/>
  <c r="V157" i="54"/>
  <c r="U157" i="54"/>
  <c r="T157" i="54"/>
  <c r="S157" i="54"/>
  <c r="R157" i="54"/>
  <c r="Q157" i="54"/>
  <c r="P157" i="54"/>
  <c r="O157" i="54"/>
  <c r="N157" i="54"/>
  <c r="M157" i="54"/>
  <c r="L157" i="54"/>
  <c r="K157" i="54"/>
  <c r="J157" i="54"/>
  <c r="I157" i="54"/>
  <c r="H157" i="54"/>
  <c r="G157" i="54"/>
  <c r="F157" i="54"/>
  <c r="E157" i="54"/>
  <c r="D157" i="54"/>
  <c r="C157" i="54"/>
  <c r="B157" i="54"/>
  <c r="A157" i="54"/>
  <c r="A194" i="53" l="1"/>
  <c r="A193" i="53"/>
  <c r="A192" i="53"/>
  <c r="A191" i="53"/>
  <c r="A190" i="53"/>
  <c r="A189" i="53"/>
  <c r="A188" i="53"/>
  <c r="A187" i="53"/>
  <c r="A186" i="53"/>
  <c r="A185" i="53"/>
  <c r="A181" i="53"/>
  <c r="S180" i="53"/>
  <c r="R180" i="53"/>
  <c r="Q180" i="53"/>
  <c r="P180" i="53"/>
  <c r="O180" i="53"/>
  <c r="N180" i="53"/>
  <c r="M180" i="53"/>
  <c r="L180" i="53"/>
  <c r="K180" i="53"/>
  <c r="J180" i="53"/>
  <c r="I180" i="53"/>
  <c r="G180" i="53"/>
  <c r="D180" i="53"/>
  <c r="A180" i="53"/>
  <c r="A179" i="53"/>
  <c r="A178" i="53"/>
  <c r="A177" i="53"/>
  <c r="A176" i="53"/>
  <c r="A175" i="53"/>
  <c r="A174" i="53"/>
  <c r="A173" i="53"/>
  <c r="A172" i="53"/>
  <c r="AO171" i="53"/>
  <c r="AN171" i="53"/>
  <c r="AM171" i="53"/>
  <c r="AL171" i="53"/>
  <c r="AK171" i="53"/>
  <c r="AJ171" i="53"/>
  <c r="AI171" i="53"/>
  <c r="AH171" i="53"/>
  <c r="AG171" i="53"/>
  <c r="AF171" i="53"/>
  <c r="AE171" i="53"/>
  <c r="AD171" i="53"/>
  <c r="AC171" i="53"/>
  <c r="AB171" i="53"/>
  <c r="AA171" i="53"/>
  <c r="Z171" i="53"/>
  <c r="Y171" i="53"/>
  <c r="X171" i="53"/>
  <c r="W171" i="53"/>
  <c r="V171" i="53"/>
  <c r="U171" i="53"/>
  <c r="T171" i="53"/>
  <c r="S171" i="53"/>
  <c r="R171" i="53"/>
  <c r="Q171" i="53"/>
  <c r="P171" i="53"/>
  <c r="O171" i="53"/>
  <c r="N171" i="53"/>
  <c r="M171" i="53"/>
  <c r="L171" i="53"/>
  <c r="K171" i="53"/>
  <c r="J171" i="53"/>
  <c r="I171" i="53"/>
  <c r="H171" i="53"/>
  <c r="G171" i="53"/>
  <c r="F171" i="53"/>
  <c r="E171" i="53"/>
  <c r="D171" i="53"/>
  <c r="C171" i="53"/>
  <c r="B171" i="53"/>
  <c r="A171" i="53"/>
  <c r="A167" i="53"/>
  <c r="S166" i="53"/>
  <c r="R166" i="53"/>
  <c r="Q166" i="53"/>
  <c r="P166" i="53"/>
  <c r="O166" i="53"/>
  <c r="N166" i="53"/>
  <c r="M166" i="53"/>
  <c r="L166" i="53"/>
  <c r="K166" i="53"/>
  <c r="J166" i="53"/>
  <c r="I166" i="53"/>
  <c r="G166" i="53"/>
  <c r="D166" i="53"/>
  <c r="A166" i="53"/>
  <c r="A165" i="53"/>
  <c r="A164" i="53"/>
  <c r="W8" i="53" s="1"/>
  <c r="A163" i="53"/>
  <c r="A162" i="53"/>
  <c r="A161" i="53"/>
  <c r="A160" i="53"/>
  <c r="A159" i="53"/>
  <c r="A158" i="53"/>
  <c r="AO157" i="53"/>
  <c r="AN157" i="53"/>
  <c r="AM157" i="53"/>
  <c r="AL157" i="53"/>
  <c r="AK157" i="53"/>
  <c r="AJ157" i="53"/>
  <c r="AI157" i="53"/>
  <c r="AH157" i="53"/>
  <c r="AG157" i="53"/>
  <c r="AF157" i="53"/>
  <c r="AE157" i="53"/>
  <c r="AD157" i="53"/>
  <c r="AC157" i="53"/>
  <c r="AB157" i="53"/>
  <c r="AA157" i="53"/>
  <c r="Z157" i="53"/>
  <c r="Y157" i="53"/>
  <c r="X157" i="53"/>
  <c r="W157" i="53"/>
  <c r="V157" i="53"/>
  <c r="U157" i="53"/>
  <c r="T157" i="53"/>
  <c r="S157" i="53"/>
  <c r="R157" i="53"/>
  <c r="Q157" i="53"/>
  <c r="P157" i="53"/>
  <c r="O157" i="53"/>
  <c r="N157" i="53"/>
  <c r="M157" i="53"/>
  <c r="L157" i="53"/>
  <c r="K157" i="53"/>
  <c r="J157" i="53"/>
  <c r="I157" i="53"/>
  <c r="H157" i="53"/>
  <c r="G157" i="53"/>
  <c r="F157" i="53"/>
  <c r="E157" i="53"/>
  <c r="D157" i="53"/>
  <c r="C157" i="53"/>
  <c r="B157" i="53"/>
  <c r="A157" i="53"/>
  <c r="A194" i="52" l="1"/>
  <c r="A193" i="52"/>
  <c r="A192" i="52"/>
  <c r="A191" i="52"/>
  <c r="A190" i="52"/>
  <c r="A189" i="52"/>
  <c r="A188" i="52"/>
  <c r="A187" i="52"/>
  <c r="A186" i="52"/>
  <c r="A185" i="52"/>
  <c r="A181" i="52"/>
  <c r="S180" i="52"/>
  <c r="R180" i="52"/>
  <c r="Q180" i="52"/>
  <c r="P180" i="52"/>
  <c r="O180" i="52"/>
  <c r="N180" i="52"/>
  <c r="M180" i="52"/>
  <c r="L180" i="52"/>
  <c r="K180" i="52"/>
  <c r="J180" i="52"/>
  <c r="I180" i="52"/>
  <c r="G180" i="52"/>
  <c r="D180" i="52"/>
  <c r="A180" i="52"/>
  <c r="A179" i="52"/>
  <c r="A178" i="52"/>
  <c r="A177" i="52"/>
  <c r="A176" i="52"/>
  <c r="A175" i="52"/>
  <c r="A174" i="52"/>
  <c r="A173" i="52"/>
  <c r="A172" i="52"/>
  <c r="AO171" i="52"/>
  <c r="AN171" i="52"/>
  <c r="AM171" i="52"/>
  <c r="AL171" i="52"/>
  <c r="AK171" i="52"/>
  <c r="AJ171" i="52"/>
  <c r="AI171" i="52"/>
  <c r="AH171" i="52"/>
  <c r="AG171" i="52"/>
  <c r="AF171" i="52"/>
  <c r="AE171" i="52"/>
  <c r="AD171" i="52"/>
  <c r="AC171" i="52"/>
  <c r="AB171" i="52"/>
  <c r="AA171" i="52"/>
  <c r="Z171" i="52"/>
  <c r="Y171" i="52"/>
  <c r="X171" i="52"/>
  <c r="W171" i="52"/>
  <c r="V171" i="52"/>
  <c r="U171" i="52"/>
  <c r="T171" i="52"/>
  <c r="S171" i="52"/>
  <c r="R171" i="52"/>
  <c r="Q171" i="52"/>
  <c r="P171" i="52"/>
  <c r="O171" i="52"/>
  <c r="N171" i="52"/>
  <c r="M171" i="52"/>
  <c r="L171" i="52"/>
  <c r="K171" i="52"/>
  <c r="J171" i="52"/>
  <c r="I171" i="52"/>
  <c r="H171" i="52"/>
  <c r="G171" i="52"/>
  <c r="F171" i="52"/>
  <c r="E171" i="52"/>
  <c r="D171" i="52"/>
  <c r="C171" i="52"/>
  <c r="B171" i="52"/>
  <c r="A171" i="52"/>
  <c r="A167" i="52"/>
  <c r="S166" i="52"/>
  <c r="R166" i="52"/>
  <c r="Q166" i="52"/>
  <c r="P166" i="52"/>
  <c r="O166" i="52"/>
  <c r="N166" i="52"/>
  <c r="M166" i="52"/>
  <c r="L166" i="52"/>
  <c r="K166" i="52"/>
  <c r="J166" i="52"/>
  <c r="I166" i="52"/>
  <c r="G166" i="52"/>
  <c r="D166" i="52"/>
  <c r="A166" i="52"/>
  <c r="A165" i="52"/>
  <c r="A164" i="52"/>
  <c r="A163" i="52"/>
  <c r="W8" i="52" s="1"/>
  <c r="A162" i="52"/>
  <c r="A161" i="52"/>
  <c r="A160" i="52"/>
  <c r="A159" i="52"/>
  <c r="A158" i="52"/>
  <c r="AO157" i="52"/>
  <c r="AN157" i="52"/>
  <c r="AM157" i="52"/>
  <c r="AL157" i="52"/>
  <c r="AK157" i="52"/>
  <c r="AJ157" i="52"/>
  <c r="AI157" i="52"/>
  <c r="AH157" i="52"/>
  <c r="AG157" i="52"/>
  <c r="AF157" i="52"/>
  <c r="AE157" i="52"/>
  <c r="AD157" i="52"/>
  <c r="AC157" i="52"/>
  <c r="AB157" i="52"/>
  <c r="AA157" i="52"/>
  <c r="Z157" i="52"/>
  <c r="Y157" i="52"/>
  <c r="X157" i="52"/>
  <c r="W157" i="52"/>
  <c r="V157" i="52"/>
  <c r="U157" i="52"/>
  <c r="T157" i="52"/>
  <c r="S157" i="52"/>
  <c r="R157" i="52"/>
  <c r="Q157" i="52"/>
  <c r="P157" i="52"/>
  <c r="O157" i="52"/>
  <c r="N157" i="52"/>
  <c r="M157" i="52"/>
  <c r="L157" i="52"/>
  <c r="K157" i="52"/>
  <c r="J157" i="52"/>
  <c r="I157" i="52"/>
  <c r="H157" i="52"/>
  <c r="G157" i="52"/>
  <c r="F157" i="52"/>
  <c r="E157" i="52"/>
  <c r="D157" i="52"/>
  <c r="C157" i="52"/>
  <c r="B157" i="52"/>
  <c r="A157" i="52"/>
  <c r="A194" i="51"/>
  <c r="A193" i="51"/>
  <c r="A192" i="51"/>
  <c r="A191" i="51"/>
  <c r="A190" i="51"/>
  <c r="A189" i="51"/>
  <c r="A188" i="51"/>
  <c r="A187" i="51"/>
  <c r="A186" i="51"/>
  <c r="A185" i="51"/>
  <c r="A181" i="51"/>
  <c r="S180" i="51"/>
  <c r="R180" i="51"/>
  <c r="Q180" i="51"/>
  <c r="P180" i="51"/>
  <c r="O180" i="51"/>
  <c r="N180" i="51"/>
  <c r="M180" i="51"/>
  <c r="L180" i="51"/>
  <c r="K180" i="51"/>
  <c r="J180" i="51"/>
  <c r="I180" i="51"/>
  <c r="G180" i="51"/>
  <c r="D180" i="51"/>
  <c r="A180" i="51"/>
  <c r="A179" i="51"/>
  <c r="A178" i="51"/>
  <c r="A177" i="51"/>
  <c r="A176" i="51"/>
  <c r="A175" i="51"/>
  <c r="A174" i="51"/>
  <c r="A173" i="51"/>
  <c r="A172" i="51"/>
  <c r="AO171" i="51"/>
  <c r="AN171" i="51"/>
  <c r="AM171" i="51"/>
  <c r="AL171" i="51"/>
  <c r="AK171" i="51"/>
  <c r="AJ171" i="51"/>
  <c r="AI171" i="51"/>
  <c r="AH171" i="51"/>
  <c r="AG171" i="51"/>
  <c r="AF171" i="51"/>
  <c r="AE171" i="51"/>
  <c r="AD171" i="51"/>
  <c r="AC171" i="51"/>
  <c r="AB171" i="51"/>
  <c r="AA171" i="51"/>
  <c r="Z171" i="51"/>
  <c r="Y171" i="51"/>
  <c r="X171" i="51"/>
  <c r="W171" i="51"/>
  <c r="V171" i="51"/>
  <c r="U171" i="51"/>
  <c r="T171" i="51"/>
  <c r="S171" i="51"/>
  <c r="R171" i="51"/>
  <c r="Q171" i="51"/>
  <c r="P171" i="51"/>
  <c r="O171" i="51"/>
  <c r="N171" i="51"/>
  <c r="M171" i="51"/>
  <c r="L171" i="51"/>
  <c r="K171" i="51"/>
  <c r="J171" i="51"/>
  <c r="I171" i="51"/>
  <c r="H171" i="51"/>
  <c r="G171" i="51"/>
  <c r="F171" i="51"/>
  <c r="E171" i="51"/>
  <c r="D171" i="51"/>
  <c r="C171" i="51"/>
  <c r="B171" i="51"/>
  <c r="A171" i="51"/>
  <c r="A167" i="51"/>
  <c r="S166" i="51"/>
  <c r="R166" i="51"/>
  <c r="Q166" i="51"/>
  <c r="P166" i="51"/>
  <c r="O166" i="51"/>
  <c r="N166" i="51"/>
  <c r="M166" i="51"/>
  <c r="L166" i="51"/>
  <c r="K166" i="51"/>
  <c r="J166" i="51"/>
  <c r="I166" i="51"/>
  <c r="G166" i="51"/>
  <c r="D166" i="51"/>
  <c r="A166" i="51"/>
  <c r="A165" i="51"/>
  <c r="A164" i="51"/>
  <c r="A163" i="51"/>
  <c r="A162" i="51"/>
  <c r="W8" i="51" s="1"/>
  <c r="A161" i="51"/>
  <c r="A160" i="51"/>
  <c r="A159" i="51"/>
  <c r="A158" i="51"/>
  <c r="AO157" i="51"/>
  <c r="AN157" i="51"/>
  <c r="AM157" i="51"/>
  <c r="AL157" i="51"/>
  <c r="AK157" i="51"/>
  <c r="AJ157" i="51"/>
  <c r="AI157" i="51"/>
  <c r="AH157" i="51"/>
  <c r="AG157" i="51"/>
  <c r="AF157" i="51"/>
  <c r="AE157" i="51"/>
  <c r="AD157" i="51"/>
  <c r="AC157" i="51"/>
  <c r="AB157" i="51"/>
  <c r="AA157" i="51"/>
  <c r="Z157" i="51"/>
  <c r="Y157" i="51"/>
  <c r="X157" i="51"/>
  <c r="W157" i="51"/>
  <c r="V157" i="51"/>
  <c r="U157" i="51"/>
  <c r="T157" i="51"/>
  <c r="S157" i="51"/>
  <c r="R157" i="51"/>
  <c r="Q157" i="51"/>
  <c r="P157" i="51"/>
  <c r="O157" i="51"/>
  <c r="N157" i="51"/>
  <c r="M157" i="51"/>
  <c r="L157" i="51"/>
  <c r="K157" i="51"/>
  <c r="J157" i="51"/>
  <c r="I157" i="51"/>
  <c r="H157" i="51"/>
  <c r="G157" i="51"/>
  <c r="F157" i="51"/>
  <c r="E157" i="51"/>
  <c r="D157" i="51"/>
  <c r="C157" i="51"/>
  <c r="B157" i="51"/>
  <c r="A157" i="51"/>
  <c r="A194" i="50" l="1"/>
  <c r="A193" i="50"/>
  <c r="A192" i="50"/>
  <c r="A191" i="50"/>
  <c r="A190" i="50"/>
  <c r="A189" i="50"/>
  <c r="A188" i="50"/>
  <c r="A187" i="50"/>
  <c r="A186" i="50"/>
  <c r="A185" i="50"/>
  <c r="A181" i="50"/>
  <c r="S180" i="50"/>
  <c r="R180" i="50"/>
  <c r="Q180" i="50"/>
  <c r="P180" i="50"/>
  <c r="O180" i="50"/>
  <c r="N180" i="50"/>
  <c r="M180" i="50"/>
  <c r="L180" i="50"/>
  <c r="K180" i="50"/>
  <c r="J180" i="50"/>
  <c r="I180" i="50"/>
  <c r="G180" i="50"/>
  <c r="D180" i="50"/>
  <c r="A180" i="50"/>
  <c r="A179" i="50"/>
  <c r="A178" i="50"/>
  <c r="A177" i="50"/>
  <c r="A176" i="50"/>
  <c r="A175" i="50"/>
  <c r="A174" i="50"/>
  <c r="A173" i="50"/>
  <c r="A172" i="50"/>
  <c r="AO171" i="50"/>
  <c r="AN171" i="50"/>
  <c r="AM171" i="50"/>
  <c r="AL171" i="50"/>
  <c r="AK171" i="50"/>
  <c r="AJ171" i="50"/>
  <c r="AI171" i="50"/>
  <c r="AH171" i="50"/>
  <c r="AG171" i="50"/>
  <c r="AF171" i="50"/>
  <c r="AE171" i="50"/>
  <c r="AD171" i="50"/>
  <c r="AC171" i="50"/>
  <c r="AB171" i="50"/>
  <c r="AA171" i="50"/>
  <c r="Z171" i="50"/>
  <c r="Y171" i="50"/>
  <c r="X171" i="50"/>
  <c r="W171" i="50"/>
  <c r="V171" i="50"/>
  <c r="U171" i="50"/>
  <c r="T171" i="50"/>
  <c r="S171" i="50"/>
  <c r="R171" i="50"/>
  <c r="Q171" i="50"/>
  <c r="P171" i="50"/>
  <c r="O171" i="50"/>
  <c r="N171" i="50"/>
  <c r="M171" i="50"/>
  <c r="L171" i="50"/>
  <c r="K171" i="50"/>
  <c r="J171" i="50"/>
  <c r="I171" i="50"/>
  <c r="H171" i="50"/>
  <c r="G171" i="50"/>
  <c r="F171" i="50"/>
  <c r="E171" i="50"/>
  <c r="D171" i="50"/>
  <c r="C171" i="50"/>
  <c r="B171" i="50"/>
  <c r="A171" i="50"/>
  <c r="A167" i="50"/>
  <c r="S166" i="50"/>
  <c r="R166" i="50"/>
  <c r="Q166" i="50"/>
  <c r="P166" i="50"/>
  <c r="O166" i="50"/>
  <c r="N166" i="50"/>
  <c r="M166" i="50"/>
  <c r="L166" i="50"/>
  <c r="K166" i="50"/>
  <c r="J166" i="50"/>
  <c r="I166" i="50"/>
  <c r="G166" i="50"/>
  <c r="D166" i="50"/>
  <c r="A166" i="50"/>
  <c r="A165" i="50"/>
  <c r="A164" i="50"/>
  <c r="A163" i="50"/>
  <c r="A162" i="50"/>
  <c r="A161" i="50"/>
  <c r="W8" i="50" s="1"/>
  <c r="A160" i="50"/>
  <c r="A159" i="50"/>
  <c r="A158" i="50"/>
  <c r="AO157" i="50"/>
  <c r="AN157" i="50"/>
  <c r="AM157" i="50"/>
  <c r="AL157" i="50"/>
  <c r="AK157" i="50"/>
  <c r="AJ157" i="50"/>
  <c r="AI157" i="50"/>
  <c r="AH157" i="50"/>
  <c r="AG157" i="50"/>
  <c r="AF157" i="50"/>
  <c r="AE157" i="50"/>
  <c r="AD157" i="50"/>
  <c r="AC157" i="50"/>
  <c r="AB157" i="50"/>
  <c r="AA157" i="50"/>
  <c r="Z157" i="50"/>
  <c r="Y157" i="50"/>
  <c r="X157" i="50"/>
  <c r="W157" i="50"/>
  <c r="V157" i="50"/>
  <c r="U157" i="50"/>
  <c r="T157" i="50"/>
  <c r="S157" i="50"/>
  <c r="R157" i="50"/>
  <c r="Q157" i="50"/>
  <c r="P157" i="50"/>
  <c r="O157" i="50"/>
  <c r="N157" i="50"/>
  <c r="M157" i="50"/>
  <c r="L157" i="50"/>
  <c r="K157" i="50"/>
  <c r="J157" i="50"/>
  <c r="I157" i="50"/>
  <c r="H157" i="50"/>
  <c r="G157" i="50"/>
  <c r="F157" i="50"/>
  <c r="E157" i="50"/>
  <c r="D157" i="50"/>
  <c r="C157" i="50"/>
  <c r="B157" i="50"/>
  <c r="A157" i="50"/>
  <c r="A194" i="49" l="1"/>
  <c r="A193" i="49"/>
  <c r="A192" i="49"/>
  <c r="A191" i="49"/>
  <c r="A190" i="49"/>
  <c r="A189" i="49"/>
  <c r="A188" i="49"/>
  <c r="A187" i="49"/>
  <c r="A186" i="49"/>
  <c r="A185" i="49"/>
  <c r="A181" i="49"/>
  <c r="S180" i="49"/>
  <c r="R180" i="49"/>
  <c r="Q180" i="49"/>
  <c r="P180" i="49"/>
  <c r="O180" i="49"/>
  <c r="N180" i="49"/>
  <c r="M180" i="49"/>
  <c r="L180" i="49"/>
  <c r="K180" i="49"/>
  <c r="J180" i="49"/>
  <c r="I180" i="49"/>
  <c r="G180" i="49"/>
  <c r="D180" i="49"/>
  <c r="A180" i="49"/>
  <c r="A179" i="49"/>
  <c r="A178" i="49"/>
  <c r="A177" i="49"/>
  <c r="A176" i="49"/>
  <c r="A175" i="49"/>
  <c r="A174" i="49"/>
  <c r="A173" i="49"/>
  <c r="A172" i="49"/>
  <c r="AO171" i="49"/>
  <c r="AN171" i="49"/>
  <c r="AM171" i="49"/>
  <c r="AL171" i="49"/>
  <c r="AK171" i="49"/>
  <c r="AJ171" i="49"/>
  <c r="AI171" i="49"/>
  <c r="AH171" i="49"/>
  <c r="AG171" i="49"/>
  <c r="AF171" i="49"/>
  <c r="AE171" i="49"/>
  <c r="AD171" i="49"/>
  <c r="AC171" i="49"/>
  <c r="AB171" i="49"/>
  <c r="AA171" i="49"/>
  <c r="Z171" i="49"/>
  <c r="Y171" i="49"/>
  <c r="X171" i="49"/>
  <c r="W171" i="49"/>
  <c r="V171" i="49"/>
  <c r="U171" i="49"/>
  <c r="T171" i="49"/>
  <c r="S171" i="49"/>
  <c r="R171" i="49"/>
  <c r="Q171" i="49"/>
  <c r="P171" i="49"/>
  <c r="O171" i="49"/>
  <c r="N171" i="49"/>
  <c r="M171" i="49"/>
  <c r="L171" i="49"/>
  <c r="K171" i="49"/>
  <c r="J171" i="49"/>
  <c r="I171" i="49"/>
  <c r="H171" i="49"/>
  <c r="G171" i="49"/>
  <c r="F171" i="49"/>
  <c r="E171" i="49"/>
  <c r="D171" i="49"/>
  <c r="C171" i="49"/>
  <c r="B171" i="49"/>
  <c r="A171" i="49"/>
  <c r="A167" i="49"/>
  <c r="S166" i="49"/>
  <c r="R166" i="49"/>
  <c r="Q166" i="49"/>
  <c r="P166" i="49"/>
  <c r="O166" i="49"/>
  <c r="N166" i="49"/>
  <c r="M166" i="49"/>
  <c r="L166" i="49"/>
  <c r="K166" i="49"/>
  <c r="J166" i="49"/>
  <c r="I166" i="49"/>
  <c r="G166" i="49"/>
  <c r="D166" i="49"/>
  <c r="A166" i="49"/>
  <c r="A165" i="49"/>
  <c r="A164" i="49"/>
  <c r="A163" i="49"/>
  <c r="A162" i="49"/>
  <c r="A161" i="49"/>
  <c r="A160" i="49"/>
  <c r="A159" i="49"/>
  <c r="A158" i="49"/>
  <c r="W8" i="49" s="1"/>
  <c r="AO157" i="49"/>
  <c r="AN157" i="49"/>
  <c r="AM157" i="49"/>
  <c r="AL157" i="49"/>
  <c r="AK157" i="49"/>
  <c r="AJ157" i="49"/>
  <c r="AI157" i="49"/>
  <c r="AH157" i="49"/>
  <c r="AG157" i="49"/>
  <c r="AF157" i="49"/>
  <c r="AE157" i="49"/>
  <c r="AD157" i="49"/>
  <c r="AC157" i="49"/>
  <c r="AB157" i="49"/>
  <c r="AA157" i="49"/>
  <c r="Z157" i="49"/>
  <c r="Y157" i="49"/>
  <c r="X157" i="49"/>
  <c r="W157" i="49"/>
  <c r="V157" i="49"/>
  <c r="U157" i="49"/>
  <c r="T157" i="49"/>
  <c r="S157" i="49"/>
  <c r="R157" i="49"/>
  <c r="Q157" i="49"/>
  <c r="P157" i="49"/>
  <c r="O157" i="49"/>
  <c r="N157" i="49"/>
  <c r="M157" i="49"/>
  <c r="L157" i="49"/>
  <c r="K157" i="49"/>
  <c r="J157" i="49"/>
  <c r="I157" i="49"/>
  <c r="H157" i="49"/>
  <c r="G157" i="49"/>
  <c r="F157" i="49"/>
  <c r="E157" i="49"/>
  <c r="D157" i="49"/>
  <c r="C157" i="49"/>
  <c r="B157" i="49"/>
  <c r="A157" i="49"/>
  <c r="A194" i="48"/>
  <c r="A193" i="48"/>
  <c r="A192" i="48"/>
  <c r="A191" i="48"/>
  <c r="A190" i="48"/>
  <c r="A189" i="48"/>
  <c r="A188" i="48"/>
  <c r="A187" i="48"/>
  <c r="A186" i="48"/>
  <c r="A185" i="48"/>
  <c r="A181" i="48"/>
  <c r="S180" i="48"/>
  <c r="R180" i="48"/>
  <c r="Q180" i="48"/>
  <c r="P180" i="48"/>
  <c r="O180" i="48"/>
  <c r="N180" i="48"/>
  <c r="M180" i="48"/>
  <c r="L180" i="48"/>
  <c r="K180" i="48"/>
  <c r="J180" i="48"/>
  <c r="I180" i="48"/>
  <c r="G180" i="48"/>
  <c r="D180" i="48"/>
  <c r="A180" i="48"/>
  <c r="A179" i="48"/>
  <c r="A178" i="48"/>
  <c r="A177" i="48"/>
  <c r="A176" i="48"/>
  <c r="A175" i="48"/>
  <c r="A174" i="48"/>
  <c r="A173" i="48"/>
  <c r="A172" i="48"/>
  <c r="AO171" i="48"/>
  <c r="AN171" i="48"/>
  <c r="AM171" i="48"/>
  <c r="AL171" i="48"/>
  <c r="AK171" i="48"/>
  <c r="AJ171" i="48"/>
  <c r="AI171" i="48"/>
  <c r="AH171" i="48"/>
  <c r="AG171" i="48"/>
  <c r="AF171" i="48"/>
  <c r="AE171" i="48"/>
  <c r="AD171" i="48"/>
  <c r="AC171" i="48"/>
  <c r="AB171" i="48"/>
  <c r="AA171" i="48"/>
  <c r="Z171" i="48"/>
  <c r="Y171" i="48"/>
  <c r="X171" i="48"/>
  <c r="W171" i="48"/>
  <c r="V171" i="48"/>
  <c r="U171" i="48"/>
  <c r="T171" i="48"/>
  <c r="S171" i="48"/>
  <c r="R171" i="48"/>
  <c r="Q171" i="48"/>
  <c r="P171" i="48"/>
  <c r="O171" i="48"/>
  <c r="N171" i="48"/>
  <c r="M171" i="48"/>
  <c r="L171" i="48"/>
  <c r="K171" i="48"/>
  <c r="J171" i="48"/>
  <c r="I171" i="48"/>
  <c r="H171" i="48"/>
  <c r="G171" i="48"/>
  <c r="F171" i="48"/>
  <c r="E171" i="48"/>
  <c r="D171" i="48"/>
  <c r="C171" i="48"/>
  <c r="B171" i="48"/>
  <c r="A171" i="48"/>
  <c r="A167" i="48"/>
  <c r="S166" i="48"/>
  <c r="R166" i="48"/>
  <c r="Q166" i="48"/>
  <c r="P166" i="48"/>
  <c r="O166" i="48"/>
  <c r="N166" i="48"/>
  <c r="M166" i="48"/>
  <c r="L166" i="48"/>
  <c r="K166" i="48"/>
  <c r="J166" i="48"/>
  <c r="I166" i="48"/>
  <c r="G166" i="48"/>
  <c r="D166" i="48"/>
  <c r="A166" i="48"/>
  <c r="A165" i="48"/>
  <c r="A164" i="48"/>
  <c r="A163" i="48"/>
  <c r="A162" i="48"/>
  <c r="A161" i="48"/>
  <c r="A160" i="48"/>
  <c r="A159" i="48"/>
  <c r="W8" i="48" s="1"/>
  <c r="A158" i="48"/>
  <c r="AO157" i="48"/>
  <c r="AN157" i="48"/>
  <c r="AM157" i="48"/>
  <c r="AL157" i="48"/>
  <c r="AK157" i="48"/>
  <c r="AJ157" i="48"/>
  <c r="AI157" i="48"/>
  <c r="AH157" i="48"/>
  <c r="AG157" i="48"/>
  <c r="AF157" i="48"/>
  <c r="AE157" i="48"/>
  <c r="AD157" i="48"/>
  <c r="AC157" i="48"/>
  <c r="AB157" i="48"/>
  <c r="AA157" i="48"/>
  <c r="Z157" i="48"/>
  <c r="Y157" i="48"/>
  <c r="X157" i="48"/>
  <c r="W157" i="48"/>
  <c r="V157" i="48"/>
  <c r="U157" i="48"/>
  <c r="T157" i="48"/>
  <c r="S157" i="48"/>
  <c r="R157" i="48"/>
  <c r="Q157" i="48"/>
  <c r="P157" i="48"/>
  <c r="O157" i="48"/>
  <c r="N157" i="48"/>
  <c r="M157" i="48"/>
  <c r="L157" i="48"/>
  <c r="K157" i="48"/>
  <c r="J157" i="48"/>
  <c r="I157" i="48"/>
  <c r="H157" i="48"/>
  <c r="G157" i="48"/>
  <c r="F157" i="48"/>
  <c r="E157" i="48"/>
  <c r="D157" i="48"/>
  <c r="C157" i="48"/>
  <c r="B157" i="48"/>
  <c r="A157" i="48"/>
  <c r="A171" i="47" l="1"/>
  <c r="B171" i="47"/>
  <c r="C171" i="47"/>
  <c r="D171" i="47"/>
  <c r="E171" i="47"/>
  <c r="F171" i="47"/>
  <c r="G171" i="47"/>
  <c r="H171" i="47"/>
  <c r="I171" i="47"/>
  <c r="J171" i="47"/>
  <c r="K171" i="47"/>
  <c r="L171" i="47"/>
  <c r="M171" i="47"/>
  <c r="N171" i="47"/>
  <c r="O171" i="47"/>
  <c r="P171" i="47"/>
  <c r="Q171" i="47"/>
  <c r="R171" i="47"/>
  <c r="S171" i="47"/>
  <c r="T171" i="47"/>
  <c r="U171" i="47"/>
  <c r="V171" i="47"/>
  <c r="W171" i="47"/>
  <c r="X171" i="47"/>
  <c r="Y171" i="47"/>
  <c r="Z171" i="47"/>
  <c r="AA171" i="47"/>
  <c r="AB171" i="47"/>
  <c r="AC171" i="47"/>
  <c r="AD171" i="47"/>
  <c r="AE171" i="47"/>
  <c r="AF171" i="47"/>
  <c r="AG171" i="47"/>
  <c r="AH171" i="47"/>
  <c r="AI171" i="47"/>
  <c r="AJ171" i="47"/>
  <c r="AK171" i="47"/>
  <c r="AL171" i="47"/>
  <c r="AM171" i="47"/>
  <c r="AN171" i="47"/>
  <c r="AO171" i="47"/>
  <c r="A172" i="47"/>
  <c r="A173" i="47"/>
  <c r="A174" i="47"/>
  <c r="A175" i="47"/>
  <c r="A176" i="47"/>
  <c r="A177" i="47"/>
  <c r="A178" i="47"/>
  <c r="A179" i="47"/>
  <c r="A180" i="47"/>
  <c r="D180" i="47"/>
  <c r="G180" i="47"/>
  <c r="I180" i="47"/>
  <c r="J180" i="47"/>
  <c r="K180" i="47"/>
  <c r="L180" i="47"/>
  <c r="M180" i="47"/>
  <c r="N180" i="47"/>
  <c r="O180" i="47"/>
  <c r="P180" i="47"/>
  <c r="Q180" i="47"/>
  <c r="R180" i="47"/>
  <c r="S180" i="47"/>
  <c r="A181" i="47"/>
  <c r="A185" i="47" l="1"/>
  <c r="A186" i="47"/>
  <c r="A187" i="47"/>
  <c r="A188" i="47"/>
  <c r="A189" i="47"/>
  <c r="A190" i="47"/>
  <c r="A191" i="47"/>
  <c r="A192" i="47"/>
  <c r="A193" i="47"/>
  <c r="A194" i="47"/>
  <c r="S166" i="47" l="1"/>
  <c r="R166" i="47"/>
  <c r="Q166" i="47"/>
  <c r="P166" i="47"/>
  <c r="O166" i="47"/>
  <c r="N166" i="47"/>
  <c r="M166" i="47"/>
  <c r="L166" i="47"/>
  <c r="K166" i="47"/>
  <c r="J166" i="47"/>
  <c r="I166" i="47"/>
  <c r="G166" i="47"/>
  <c r="D166" i="47"/>
  <c r="A157" i="47"/>
  <c r="B157" i="47"/>
  <c r="C157" i="47"/>
  <c r="D157" i="47"/>
  <c r="E157" i="47"/>
  <c r="F157" i="47"/>
  <c r="G157" i="47"/>
  <c r="H157" i="47"/>
  <c r="I157" i="47"/>
  <c r="J157" i="47"/>
  <c r="K157" i="47"/>
  <c r="L157" i="47"/>
  <c r="M157" i="47"/>
  <c r="N157" i="47"/>
  <c r="O157" i="47"/>
  <c r="P157" i="47"/>
  <c r="Q157" i="47"/>
  <c r="R157" i="47"/>
  <c r="S157" i="47"/>
  <c r="T157" i="47"/>
  <c r="U157" i="47"/>
  <c r="V157" i="47"/>
  <c r="W157" i="47"/>
  <c r="X157" i="47"/>
  <c r="Y157" i="47"/>
  <c r="Z157" i="47"/>
  <c r="AA157" i="47"/>
  <c r="AB157" i="47"/>
  <c r="AC157" i="47"/>
  <c r="AD157" i="47"/>
  <c r="AE157" i="47"/>
  <c r="AF157" i="47"/>
  <c r="AG157" i="47"/>
  <c r="AH157" i="47"/>
  <c r="AI157" i="47"/>
  <c r="AJ157" i="47"/>
  <c r="AK157" i="47"/>
  <c r="AL157" i="47"/>
  <c r="AM157" i="47"/>
  <c r="AN157" i="47"/>
  <c r="AO157" i="47"/>
  <c r="A158" i="47"/>
  <c r="A159" i="47"/>
  <c r="A160" i="47"/>
  <c r="W8" i="47" s="1"/>
  <c r="A161" i="47"/>
  <c r="A162" i="47"/>
  <c r="A163" i="47"/>
  <c r="A164" i="47"/>
  <c r="A165" i="47"/>
  <c r="A166" i="47"/>
  <c r="A167" i="47"/>
  <c r="I20" i="2" l="1"/>
  <c r="Y180" i="56" l="1"/>
  <c r="Y166" i="56"/>
  <c r="Y180" i="55"/>
  <c r="Y166" i="55"/>
  <c r="Y180" i="54"/>
  <c r="Y166" i="54"/>
  <c r="Y180" i="53"/>
  <c r="Y166" i="53"/>
  <c r="Y180" i="52"/>
  <c r="Y166" i="52"/>
  <c r="Y180" i="51"/>
  <c r="Y166" i="51"/>
  <c r="Y180" i="50"/>
  <c r="Y166" i="50"/>
  <c r="Y180" i="49"/>
  <c r="Y166" i="49"/>
  <c r="Y180" i="48"/>
  <c r="Y166" i="48"/>
  <c r="Y166" i="47"/>
  <c r="Y180" i="47"/>
  <c r="M59" i="44"/>
  <c r="L59" i="44"/>
  <c r="K59" i="44"/>
  <c r="J59" i="44"/>
  <c r="I59" i="44"/>
  <c r="H59" i="44"/>
  <c r="G59" i="44"/>
  <c r="F59" i="44"/>
  <c r="E59" i="44"/>
  <c r="D59" i="44"/>
  <c r="M58" i="44"/>
  <c r="L58" i="44"/>
  <c r="K58" i="44"/>
  <c r="J58" i="44"/>
  <c r="I58" i="44"/>
  <c r="H58" i="44"/>
  <c r="G58" i="44"/>
  <c r="F58" i="44"/>
  <c r="E58" i="44"/>
  <c r="D58" i="44"/>
  <c r="M57" i="44"/>
  <c r="L57" i="44"/>
  <c r="K57" i="44"/>
  <c r="J57" i="44"/>
  <c r="I57" i="44"/>
  <c r="H57" i="44"/>
  <c r="G57" i="44"/>
  <c r="F57" i="44"/>
  <c r="E57" i="44"/>
  <c r="D57" i="44"/>
  <c r="M56" i="44"/>
  <c r="L56" i="44"/>
  <c r="K56" i="44"/>
  <c r="J56" i="44"/>
  <c r="I56" i="44"/>
  <c r="H56" i="44"/>
  <c r="G56" i="44"/>
  <c r="F56" i="44"/>
  <c r="E56" i="44"/>
  <c r="D56" i="44"/>
  <c r="M55" i="44"/>
  <c r="L55" i="44"/>
  <c r="K55" i="44"/>
  <c r="J55" i="44"/>
  <c r="I55" i="44"/>
  <c r="H55" i="44"/>
  <c r="G55" i="44"/>
  <c r="F55" i="44"/>
  <c r="E55" i="44"/>
  <c r="D55" i="44"/>
  <c r="M54" i="44"/>
  <c r="L54" i="44"/>
  <c r="K54" i="44"/>
  <c r="J54" i="44"/>
  <c r="I54" i="44"/>
  <c r="H54" i="44"/>
  <c r="G54" i="44"/>
  <c r="F54" i="44"/>
  <c r="E54" i="44"/>
  <c r="D54" i="44"/>
  <c r="M53" i="44"/>
  <c r="L53" i="44"/>
  <c r="K53" i="44"/>
  <c r="J53" i="44"/>
  <c r="I53" i="44"/>
  <c r="H53" i="44"/>
  <c r="G53" i="44"/>
  <c r="F53" i="44"/>
  <c r="E53" i="44"/>
  <c r="D53" i="44"/>
  <c r="AN180" i="55" s="1"/>
  <c r="M52" i="44"/>
  <c r="L52" i="44"/>
  <c r="K52" i="44"/>
  <c r="J52" i="44"/>
  <c r="I52" i="44"/>
  <c r="H52" i="44"/>
  <c r="G52" i="44"/>
  <c r="F52" i="44"/>
  <c r="E52" i="44"/>
  <c r="D52" i="44"/>
  <c r="M51" i="44"/>
  <c r="L51" i="44"/>
  <c r="K51" i="44"/>
  <c r="J51" i="44"/>
  <c r="I51" i="44"/>
  <c r="H51" i="44"/>
  <c r="G51" i="44"/>
  <c r="F51" i="44"/>
  <c r="E51" i="44"/>
  <c r="D51" i="44"/>
  <c r="C19" i="44" s="1"/>
  <c r="AP13" i="2" s="1"/>
  <c r="AN172" i="55" s="1"/>
  <c r="M50" i="44"/>
  <c r="L50" i="44"/>
  <c r="K50" i="44"/>
  <c r="J50" i="44"/>
  <c r="I50" i="44"/>
  <c r="H50" i="44"/>
  <c r="G50" i="44"/>
  <c r="F50" i="44"/>
  <c r="E50" i="44"/>
  <c r="D50" i="44"/>
  <c r="M49" i="44"/>
  <c r="L49" i="44"/>
  <c r="K49" i="44"/>
  <c r="J49" i="44"/>
  <c r="I49" i="44"/>
  <c r="H49" i="44"/>
  <c r="G49" i="44"/>
  <c r="F49" i="44"/>
  <c r="E49" i="44"/>
  <c r="D49" i="44"/>
  <c r="M48" i="44"/>
  <c r="L48" i="44"/>
  <c r="K48" i="44"/>
  <c r="J48" i="44"/>
  <c r="I48" i="44"/>
  <c r="H48" i="44"/>
  <c r="G48" i="44"/>
  <c r="F48" i="44"/>
  <c r="E48" i="44"/>
  <c r="D48" i="44"/>
  <c r="M47" i="44"/>
  <c r="L47" i="44"/>
  <c r="K47" i="44"/>
  <c r="J47" i="44"/>
  <c r="I47" i="44"/>
  <c r="H47" i="44"/>
  <c r="G47" i="44"/>
  <c r="F47" i="44"/>
  <c r="E47" i="44"/>
  <c r="D47" i="44"/>
  <c r="M46" i="44"/>
  <c r="L46" i="44"/>
  <c r="K46" i="44"/>
  <c r="J46" i="44"/>
  <c r="I46" i="44"/>
  <c r="H46" i="44"/>
  <c r="G46" i="44"/>
  <c r="F46" i="44"/>
  <c r="E46" i="44"/>
  <c r="D46" i="44"/>
  <c r="M45" i="44"/>
  <c r="L45" i="44"/>
  <c r="K45" i="44"/>
  <c r="J45" i="44"/>
  <c r="I45" i="44"/>
  <c r="H45" i="44"/>
  <c r="G45" i="44"/>
  <c r="F45" i="44"/>
  <c r="E45" i="44"/>
  <c r="D45" i="44"/>
  <c r="AN178" i="55" s="1"/>
  <c r="M59" i="43"/>
  <c r="L59" i="43"/>
  <c r="K59" i="43"/>
  <c r="J59" i="43"/>
  <c r="I59" i="43"/>
  <c r="H59" i="43"/>
  <c r="G59" i="43"/>
  <c r="F59" i="43"/>
  <c r="E59" i="43"/>
  <c r="D59" i="43"/>
  <c r="M58" i="43"/>
  <c r="L58" i="43"/>
  <c r="K58" i="43"/>
  <c r="J58" i="43"/>
  <c r="I58" i="43"/>
  <c r="H58" i="43"/>
  <c r="G58" i="43"/>
  <c r="F58" i="43"/>
  <c r="E58" i="43"/>
  <c r="D58" i="43"/>
  <c r="M57" i="43"/>
  <c r="L57" i="43"/>
  <c r="K57" i="43"/>
  <c r="J57" i="43"/>
  <c r="I57" i="43"/>
  <c r="H57" i="43"/>
  <c r="G57" i="43"/>
  <c r="F57" i="43"/>
  <c r="E57" i="43"/>
  <c r="D57" i="43"/>
  <c r="M56" i="43"/>
  <c r="L56" i="43"/>
  <c r="K56" i="43"/>
  <c r="J56" i="43"/>
  <c r="I56" i="43"/>
  <c r="H56" i="43"/>
  <c r="G56" i="43"/>
  <c r="F56" i="43"/>
  <c r="E56" i="43"/>
  <c r="D56" i="43"/>
  <c r="M55" i="43"/>
  <c r="L55" i="43"/>
  <c r="K55" i="43"/>
  <c r="J55" i="43"/>
  <c r="I55" i="43"/>
  <c r="H55" i="43"/>
  <c r="G55" i="43"/>
  <c r="F55" i="43"/>
  <c r="E55" i="43"/>
  <c r="D55" i="43"/>
  <c r="M54" i="43"/>
  <c r="L54" i="43"/>
  <c r="K54" i="43"/>
  <c r="J54" i="43"/>
  <c r="I54" i="43"/>
  <c r="H54" i="43"/>
  <c r="G54" i="43"/>
  <c r="F54" i="43"/>
  <c r="E54" i="43"/>
  <c r="D54" i="43"/>
  <c r="M53" i="43"/>
  <c r="L53" i="43"/>
  <c r="K53" i="43"/>
  <c r="J53" i="43"/>
  <c r="I53" i="43"/>
  <c r="H53" i="43"/>
  <c r="G53" i="43"/>
  <c r="F53" i="43"/>
  <c r="E53" i="43"/>
  <c r="D53" i="43"/>
  <c r="AM180" i="56" s="1"/>
  <c r="M52" i="43"/>
  <c r="L52" i="43"/>
  <c r="K52" i="43"/>
  <c r="J52" i="43"/>
  <c r="I52" i="43"/>
  <c r="H52" i="43"/>
  <c r="G52" i="43"/>
  <c r="F52" i="43"/>
  <c r="E52" i="43"/>
  <c r="D52" i="43"/>
  <c r="M51" i="43"/>
  <c r="L51" i="43"/>
  <c r="K51" i="43"/>
  <c r="J51" i="43"/>
  <c r="I51" i="43"/>
  <c r="H51" i="43"/>
  <c r="G51" i="43"/>
  <c r="F51" i="43"/>
  <c r="E51" i="43"/>
  <c r="D51" i="43"/>
  <c r="M50" i="43"/>
  <c r="L50" i="43"/>
  <c r="K50" i="43"/>
  <c r="J50" i="43"/>
  <c r="I50" i="43"/>
  <c r="H50" i="43"/>
  <c r="G50" i="43"/>
  <c r="F50" i="43"/>
  <c r="E50" i="43"/>
  <c r="D50" i="43"/>
  <c r="M49" i="43"/>
  <c r="L49" i="43"/>
  <c r="K49" i="43"/>
  <c r="J49" i="43"/>
  <c r="I49" i="43"/>
  <c r="H49" i="43"/>
  <c r="G49" i="43"/>
  <c r="F49" i="43"/>
  <c r="E49" i="43"/>
  <c r="D49" i="43"/>
  <c r="M48" i="43"/>
  <c r="L48" i="43"/>
  <c r="K48" i="43"/>
  <c r="J48" i="43"/>
  <c r="I48" i="43"/>
  <c r="H48" i="43"/>
  <c r="G48" i="43"/>
  <c r="F48" i="43"/>
  <c r="E48" i="43"/>
  <c r="D48" i="43"/>
  <c r="M47" i="43"/>
  <c r="L47" i="43"/>
  <c r="K47" i="43"/>
  <c r="J47" i="43"/>
  <c r="I47" i="43"/>
  <c r="H47" i="43"/>
  <c r="G47" i="43"/>
  <c r="F47" i="43"/>
  <c r="E47" i="43"/>
  <c r="D47" i="43"/>
  <c r="M46" i="43"/>
  <c r="L46" i="43"/>
  <c r="K46" i="43"/>
  <c r="J46" i="43"/>
  <c r="I46" i="43"/>
  <c r="H46" i="43"/>
  <c r="G46" i="43"/>
  <c r="F46" i="43"/>
  <c r="E46" i="43"/>
  <c r="D46" i="43"/>
  <c r="M45" i="43"/>
  <c r="L45" i="43"/>
  <c r="K45" i="43"/>
  <c r="J45" i="43"/>
  <c r="I45" i="43"/>
  <c r="H45" i="43"/>
  <c r="G45" i="43"/>
  <c r="F45" i="43"/>
  <c r="E45" i="43"/>
  <c r="D45" i="43"/>
  <c r="M59" i="42"/>
  <c r="L59" i="42"/>
  <c r="K59" i="42"/>
  <c r="J59" i="42"/>
  <c r="I59" i="42"/>
  <c r="H59" i="42"/>
  <c r="G59" i="42"/>
  <c r="F59" i="42"/>
  <c r="E59" i="42"/>
  <c r="D59" i="42"/>
  <c r="M58" i="42"/>
  <c r="L58" i="42"/>
  <c r="K58" i="42"/>
  <c r="J58" i="42"/>
  <c r="I58" i="42"/>
  <c r="H58" i="42"/>
  <c r="G58" i="42"/>
  <c r="F58" i="42"/>
  <c r="E58" i="42"/>
  <c r="D58" i="42"/>
  <c r="M57" i="42"/>
  <c r="L57" i="42"/>
  <c r="K57" i="42"/>
  <c r="J57" i="42"/>
  <c r="I57" i="42"/>
  <c r="H57" i="42"/>
  <c r="G57" i="42"/>
  <c r="F57" i="42"/>
  <c r="E57" i="42"/>
  <c r="D57" i="42"/>
  <c r="M56" i="42"/>
  <c r="L56" i="42"/>
  <c r="K56" i="42"/>
  <c r="J56" i="42"/>
  <c r="I56" i="42"/>
  <c r="H56" i="42"/>
  <c r="G56" i="42"/>
  <c r="F56" i="42"/>
  <c r="E56" i="42"/>
  <c r="D56" i="42"/>
  <c r="M55" i="42"/>
  <c r="L55" i="42"/>
  <c r="K55" i="42"/>
  <c r="J55" i="42"/>
  <c r="I55" i="42"/>
  <c r="H55" i="42"/>
  <c r="G55" i="42"/>
  <c r="F55" i="42"/>
  <c r="E55" i="42"/>
  <c r="D55" i="42"/>
  <c r="M54" i="42"/>
  <c r="L54" i="42"/>
  <c r="K54" i="42"/>
  <c r="J54" i="42"/>
  <c r="I54" i="42"/>
  <c r="H54" i="42"/>
  <c r="G54" i="42"/>
  <c r="F54" i="42"/>
  <c r="E54" i="42"/>
  <c r="D54" i="42"/>
  <c r="M53" i="42"/>
  <c r="L53" i="42"/>
  <c r="K53" i="42"/>
  <c r="J53" i="42"/>
  <c r="I53" i="42"/>
  <c r="H53" i="42"/>
  <c r="G53" i="42"/>
  <c r="F53" i="42"/>
  <c r="E53" i="42"/>
  <c r="D53" i="42"/>
  <c r="AL180" i="55" s="1"/>
  <c r="M52" i="42"/>
  <c r="L52" i="42"/>
  <c r="K52" i="42"/>
  <c r="J52" i="42"/>
  <c r="I52" i="42"/>
  <c r="H52" i="42"/>
  <c r="G52" i="42"/>
  <c r="F52" i="42"/>
  <c r="E52" i="42"/>
  <c r="D52" i="42"/>
  <c r="M51" i="42"/>
  <c r="L51" i="42"/>
  <c r="K51" i="42"/>
  <c r="J51" i="42"/>
  <c r="I51" i="42"/>
  <c r="H51" i="42"/>
  <c r="G51" i="42"/>
  <c r="F51" i="42"/>
  <c r="E51" i="42"/>
  <c r="D51" i="42"/>
  <c r="M50" i="42"/>
  <c r="L50" i="42"/>
  <c r="K50" i="42"/>
  <c r="J50" i="42"/>
  <c r="I50" i="42"/>
  <c r="H50" i="42"/>
  <c r="G50" i="42"/>
  <c r="F50" i="42"/>
  <c r="E50" i="42"/>
  <c r="D50" i="42"/>
  <c r="M49" i="42"/>
  <c r="L49" i="42"/>
  <c r="K49" i="42"/>
  <c r="J49" i="42"/>
  <c r="I49" i="42"/>
  <c r="H49" i="42"/>
  <c r="G49" i="42"/>
  <c r="F49" i="42"/>
  <c r="E49" i="42"/>
  <c r="D49" i="42"/>
  <c r="M48" i="42"/>
  <c r="L48" i="42"/>
  <c r="K48" i="42"/>
  <c r="J48" i="42"/>
  <c r="I48" i="42"/>
  <c r="H48" i="42"/>
  <c r="G48" i="42"/>
  <c r="F48" i="42"/>
  <c r="E48" i="42"/>
  <c r="D48" i="42"/>
  <c r="M47" i="42"/>
  <c r="L47" i="42"/>
  <c r="K47" i="42"/>
  <c r="J47" i="42"/>
  <c r="I47" i="42"/>
  <c r="H47" i="42"/>
  <c r="G47" i="42"/>
  <c r="F47" i="42"/>
  <c r="E47" i="42"/>
  <c r="D47" i="42"/>
  <c r="M46" i="42"/>
  <c r="L46" i="42"/>
  <c r="K46" i="42"/>
  <c r="J46" i="42"/>
  <c r="I46" i="42"/>
  <c r="H46" i="42"/>
  <c r="G46" i="42"/>
  <c r="F46" i="42"/>
  <c r="E46" i="42"/>
  <c r="D46" i="42"/>
  <c r="M45" i="42"/>
  <c r="L45" i="42"/>
  <c r="K45" i="42"/>
  <c r="J45" i="42"/>
  <c r="I45" i="42"/>
  <c r="H45" i="42"/>
  <c r="G45" i="42"/>
  <c r="F45" i="42"/>
  <c r="E45" i="42"/>
  <c r="D45" i="42"/>
  <c r="M59" i="41"/>
  <c r="L59" i="41"/>
  <c r="K59" i="41"/>
  <c r="J59" i="41"/>
  <c r="I59" i="41"/>
  <c r="H59" i="41"/>
  <c r="G59" i="41"/>
  <c r="F59" i="41"/>
  <c r="E59" i="41"/>
  <c r="D59" i="41"/>
  <c r="M58" i="41"/>
  <c r="L58" i="41"/>
  <c r="K58" i="41"/>
  <c r="J58" i="41"/>
  <c r="I58" i="41"/>
  <c r="H58" i="41"/>
  <c r="G58" i="41"/>
  <c r="F58" i="41"/>
  <c r="E58" i="41"/>
  <c r="D58" i="41"/>
  <c r="M57" i="41"/>
  <c r="L57" i="41"/>
  <c r="K57" i="41"/>
  <c r="J57" i="41"/>
  <c r="I57" i="41"/>
  <c r="H57" i="41"/>
  <c r="G57" i="41"/>
  <c r="F57" i="41"/>
  <c r="E57" i="41"/>
  <c r="D57" i="41"/>
  <c r="M56" i="41"/>
  <c r="L56" i="41"/>
  <c r="K56" i="41"/>
  <c r="J56" i="41"/>
  <c r="I56" i="41"/>
  <c r="H56" i="41"/>
  <c r="G56" i="41"/>
  <c r="F56" i="41"/>
  <c r="E56" i="41"/>
  <c r="D56" i="41"/>
  <c r="M55" i="41"/>
  <c r="L55" i="41"/>
  <c r="K55" i="41"/>
  <c r="J55" i="41"/>
  <c r="I55" i="41"/>
  <c r="H55" i="41"/>
  <c r="G55" i="41"/>
  <c r="F55" i="41"/>
  <c r="E55" i="41"/>
  <c r="D55" i="41"/>
  <c r="M54" i="41"/>
  <c r="L54" i="41"/>
  <c r="K54" i="41"/>
  <c r="J54" i="41"/>
  <c r="I54" i="41"/>
  <c r="H54" i="41"/>
  <c r="G54" i="41"/>
  <c r="F54" i="41"/>
  <c r="E54" i="41"/>
  <c r="D54" i="41"/>
  <c r="M53" i="41"/>
  <c r="L53" i="41"/>
  <c r="K53" i="41"/>
  <c r="J53" i="41"/>
  <c r="I53" i="41"/>
  <c r="H53" i="41"/>
  <c r="G53" i="41"/>
  <c r="F53" i="41"/>
  <c r="E53" i="41"/>
  <c r="D53" i="41"/>
  <c r="AK166" i="55" s="1"/>
  <c r="M52" i="41"/>
  <c r="L52" i="41"/>
  <c r="K52" i="41"/>
  <c r="J52" i="41"/>
  <c r="I52" i="41"/>
  <c r="H52" i="41"/>
  <c r="G52" i="41"/>
  <c r="F52" i="41"/>
  <c r="E52" i="41"/>
  <c r="D52" i="41"/>
  <c r="M51" i="41"/>
  <c r="L51" i="41"/>
  <c r="K51" i="41"/>
  <c r="J51" i="41"/>
  <c r="I51" i="41"/>
  <c r="H51" i="41"/>
  <c r="G51" i="41"/>
  <c r="F51" i="41"/>
  <c r="E51" i="41"/>
  <c r="D51" i="41"/>
  <c r="M50" i="41"/>
  <c r="L50" i="41"/>
  <c r="K50" i="41"/>
  <c r="J50" i="41"/>
  <c r="I50" i="41"/>
  <c r="H50" i="41"/>
  <c r="G50" i="41"/>
  <c r="F50" i="41"/>
  <c r="E50" i="41"/>
  <c r="D50" i="41"/>
  <c r="M49" i="41"/>
  <c r="L49" i="41"/>
  <c r="K49" i="41"/>
  <c r="J49" i="41"/>
  <c r="I49" i="41"/>
  <c r="H49" i="41"/>
  <c r="G49" i="41"/>
  <c r="F49" i="41"/>
  <c r="E49" i="41"/>
  <c r="D49" i="41"/>
  <c r="M48" i="41"/>
  <c r="L48" i="41"/>
  <c r="K48" i="41"/>
  <c r="J48" i="41"/>
  <c r="I48" i="41"/>
  <c r="H48" i="41"/>
  <c r="G48" i="41"/>
  <c r="F48" i="41"/>
  <c r="E48" i="41"/>
  <c r="D48" i="41"/>
  <c r="M47" i="41"/>
  <c r="L47" i="41"/>
  <c r="K47" i="41"/>
  <c r="J47" i="41"/>
  <c r="I47" i="41"/>
  <c r="H47" i="41"/>
  <c r="G47" i="41"/>
  <c r="F47" i="41"/>
  <c r="E47" i="41"/>
  <c r="D47" i="41"/>
  <c r="M46" i="41"/>
  <c r="L46" i="41"/>
  <c r="K46" i="41"/>
  <c r="J46" i="41"/>
  <c r="I46" i="41"/>
  <c r="H46" i="41"/>
  <c r="G46" i="41"/>
  <c r="F46" i="41"/>
  <c r="E46" i="41"/>
  <c r="D46" i="41"/>
  <c r="M45" i="41"/>
  <c r="L45" i="41"/>
  <c r="K45" i="41"/>
  <c r="J45" i="41"/>
  <c r="I45" i="41"/>
  <c r="H45" i="41"/>
  <c r="G45" i="41"/>
  <c r="F45" i="41"/>
  <c r="E45" i="41"/>
  <c r="D45" i="41"/>
  <c r="M59" i="40"/>
  <c r="L59" i="40"/>
  <c r="K59" i="40"/>
  <c r="J59" i="40"/>
  <c r="I59" i="40"/>
  <c r="H59" i="40"/>
  <c r="G59" i="40"/>
  <c r="F59" i="40"/>
  <c r="E59" i="40"/>
  <c r="D59" i="40"/>
  <c r="M58" i="40"/>
  <c r="L58" i="40"/>
  <c r="K58" i="40"/>
  <c r="J58" i="40"/>
  <c r="I58" i="40"/>
  <c r="H58" i="40"/>
  <c r="G58" i="40"/>
  <c r="F58" i="40"/>
  <c r="E58" i="40"/>
  <c r="D58" i="40"/>
  <c r="M57" i="40"/>
  <c r="L57" i="40"/>
  <c r="K57" i="40"/>
  <c r="J57" i="40"/>
  <c r="I57" i="40"/>
  <c r="H57" i="40"/>
  <c r="G57" i="40"/>
  <c r="F57" i="40"/>
  <c r="E57" i="40"/>
  <c r="D57" i="40"/>
  <c r="M56" i="40"/>
  <c r="L56" i="40"/>
  <c r="K56" i="40"/>
  <c r="J56" i="40"/>
  <c r="I56" i="40"/>
  <c r="H56" i="40"/>
  <c r="G56" i="40"/>
  <c r="F56" i="40"/>
  <c r="E56" i="40"/>
  <c r="D56" i="40"/>
  <c r="M55" i="40"/>
  <c r="L55" i="40"/>
  <c r="K55" i="40"/>
  <c r="J55" i="40"/>
  <c r="I55" i="40"/>
  <c r="H55" i="40"/>
  <c r="G55" i="40"/>
  <c r="F55" i="40"/>
  <c r="E55" i="40"/>
  <c r="D55" i="40"/>
  <c r="M54" i="40"/>
  <c r="L54" i="40"/>
  <c r="K54" i="40"/>
  <c r="J54" i="40"/>
  <c r="I54" i="40"/>
  <c r="H54" i="40"/>
  <c r="G54" i="40"/>
  <c r="F54" i="40"/>
  <c r="E54" i="40"/>
  <c r="D54" i="40"/>
  <c r="M53" i="40"/>
  <c r="L53" i="40"/>
  <c r="K53" i="40"/>
  <c r="J53" i="40"/>
  <c r="I53" i="40"/>
  <c r="H53" i="40"/>
  <c r="G53" i="40"/>
  <c r="F53" i="40"/>
  <c r="E53" i="40"/>
  <c r="D53" i="40"/>
  <c r="AJ180" i="55" s="1"/>
  <c r="M52" i="40"/>
  <c r="L52" i="40"/>
  <c r="K52" i="40"/>
  <c r="J52" i="40"/>
  <c r="I52" i="40"/>
  <c r="H52" i="40"/>
  <c r="G52" i="40"/>
  <c r="F52" i="40"/>
  <c r="E52" i="40"/>
  <c r="D52" i="40"/>
  <c r="M51" i="40"/>
  <c r="L51" i="40"/>
  <c r="K51" i="40"/>
  <c r="J51" i="40"/>
  <c r="I51" i="40"/>
  <c r="H51" i="40"/>
  <c r="G51" i="40"/>
  <c r="F51" i="40"/>
  <c r="E51" i="40"/>
  <c r="D51" i="40"/>
  <c r="M50" i="40"/>
  <c r="L50" i="40"/>
  <c r="K50" i="40"/>
  <c r="J50" i="40"/>
  <c r="I50" i="40"/>
  <c r="H50" i="40"/>
  <c r="G50" i="40"/>
  <c r="F50" i="40"/>
  <c r="E50" i="40"/>
  <c r="D50" i="40"/>
  <c r="M49" i="40"/>
  <c r="L49" i="40"/>
  <c r="K49" i="40"/>
  <c r="J49" i="40"/>
  <c r="I49" i="40"/>
  <c r="H49" i="40"/>
  <c r="G49" i="40"/>
  <c r="F49" i="40"/>
  <c r="E49" i="40"/>
  <c r="D49" i="40"/>
  <c r="M48" i="40"/>
  <c r="L48" i="40"/>
  <c r="K48" i="40"/>
  <c r="J48" i="40"/>
  <c r="I48" i="40"/>
  <c r="H48" i="40"/>
  <c r="G48" i="40"/>
  <c r="F48" i="40"/>
  <c r="E48" i="40"/>
  <c r="D48" i="40"/>
  <c r="M47" i="40"/>
  <c r="L47" i="40"/>
  <c r="K47" i="40"/>
  <c r="J47" i="40"/>
  <c r="I47" i="40"/>
  <c r="H47" i="40"/>
  <c r="G47" i="40"/>
  <c r="F47" i="40"/>
  <c r="E47" i="40"/>
  <c r="D47" i="40"/>
  <c r="M46" i="40"/>
  <c r="L46" i="40"/>
  <c r="K46" i="40"/>
  <c r="J46" i="40"/>
  <c r="I46" i="40"/>
  <c r="H46" i="40"/>
  <c r="G46" i="40"/>
  <c r="F46" i="40"/>
  <c r="E46" i="40"/>
  <c r="D46" i="40"/>
  <c r="M45" i="40"/>
  <c r="L45" i="40"/>
  <c r="K45" i="40"/>
  <c r="J45" i="40"/>
  <c r="I45" i="40"/>
  <c r="H45" i="40"/>
  <c r="G45" i="40"/>
  <c r="F45" i="40"/>
  <c r="E45" i="40"/>
  <c r="D45" i="40"/>
  <c r="M59" i="39"/>
  <c r="L59" i="39"/>
  <c r="K59" i="39"/>
  <c r="J59" i="39"/>
  <c r="I59" i="39"/>
  <c r="H59" i="39"/>
  <c r="G59" i="39"/>
  <c r="F59" i="39"/>
  <c r="E59" i="39"/>
  <c r="D59" i="39"/>
  <c r="M58" i="39"/>
  <c r="L58" i="39"/>
  <c r="K58" i="39"/>
  <c r="J58" i="39"/>
  <c r="I58" i="39"/>
  <c r="H58" i="39"/>
  <c r="G58" i="39"/>
  <c r="F58" i="39"/>
  <c r="E58" i="39"/>
  <c r="D58" i="39"/>
  <c r="M57" i="39"/>
  <c r="L57" i="39"/>
  <c r="K57" i="39"/>
  <c r="J57" i="39"/>
  <c r="I57" i="39"/>
  <c r="H57" i="39"/>
  <c r="G57" i="39"/>
  <c r="F57" i="39"/>
  <c r="E57" i="39"/>
  <c r="D57" i="39"/>
  <c r="M56" i="39"/>
  <c r="L56" i="39"/>
  <c r="K56" i="39"/>
  <c r="J56" i="39"/>
  <c r="I56" i="39"/>
  <c r="H56" i="39"/>
  <c r="G56" i="39"/>
  <c r="F56" i="39"/>
  <c r="E56" i="39"/>
  <c r="D56" i="39"/>
  <c r="M55" i="39"/>
  <c r="L55" i="39"/>
  <c r="K55" i="39"/>
  <c r="J55" i="39"/>
  <c r="I55" i="39"/>
  <c r="H55" i="39"/>
  <c r="G55" i="39"/>
  <c r="F55" i="39"/>
  <c r="E55" i="39"/>
  <c r="D55" i="39"/>
  <c r="M54" i="39"/>
  <c r="L54" i="39"/>
  <c r="K54" i="39"/>
  <c r="J54" i="39"/>
  <c r="I54" i="39"/>
  <c r="H54" i="39"/>
  <c r="G54" i="39"/>
  <c r="F54" i="39"/>
  <c r="E54" i="39"/>
  <c r="D54" i="39"/>
  <c r="M53" i="39"/>
  <c r="L53" i="39"/>
  <c r="K53" i="39"/>
  <c r="J53" i="39"/>
  <c r="I53" i="39"/>
  <c r="H53" i="39"/>
  <c r="G53" i="39"/>
  <c r="F53" i="39"/>
  <c r="E53" i="39"/>
  <c r="D53" i="39"/>
  <c r="AI180" i="56" s="1"/>
  <c r="M52" i="39"/>
  <c r="L52" i="39"/>
  <c r="K52" i="39"/>
  <c r="J52" i="39"/>
  <c r="I52" i="39"/>
  <c r="H52" i="39"/>
  <c r="G52" i="39"/>
  <c r="F52" i="39"/>
  <c r="E52" i="39"/>
  <c r="D52" i="39"/>
  <c r="M51" i="39"/>
  <c r="L51" i="39"/>
  <c r="K51" i="39"/>
  <c r="J51" i="39"/>
  <c r="I51" i="39"/>
  <c r="H51" i="39"/>
  <c r="G51" i="39"/>
  <c r="F51" i="39"/>
  <c r="E51" i="39"/>
  <c r="D51" i="39"/>
  <c r="M50" i="39"/>
  <c r="L50" i="39"/>
  <c r="K50" i="39"/>
  <c r="J50" i="39"/>
  <c r="I50" i="39"/>
  <c r="H50" i="39"/>
  <c r="G50" i="39"/>
  <c r="F50" i="39"/>
  <c r="E50" i="39"/>
  <c r="D50" i="39"/>
  <c r="M49" i="39"/>
  <c r="L49" i="39"/>
  <c r="K49" i="39"/>
  <c r="J49" i="39"/>
  <c r="I49" i="39"/>
  <c r="H49" i="39"/>
  <c r="G49" i="39"/>
  <c r="F49" i="39"/>
  <c r="E49" i="39"/>
  <c r="D49" i="39"/>
  <c r="M48" i="39"/>
  <c r="L48" i="39"/>
  <c r="K48" i="39"/>
  <c r="J48" i="39"/>
  <c r="I48" i="39"/>
  <c r="H48" i="39"/>
  <c r="G48" i="39"/>
  <c r="F48" i="39"/>
  <c r="E48" i="39"/>
  <c r="D48" i="39"/>
  <c r="M47" i="39"/>
  <c r="L47" i="39"/>
  <c r="K47" i="39"/>
  <c r="J47" i="39"/>
  <c r="I47" i="39"/>
  <c r="H47" i="39"/>
  <c r="G47" i="39"/>
  <c r="F47" i="39"/>
  <c r="E47" i="39"/>
  <c r="D47" i="39"/>
  <c r="M46" i="39"/>
  <c r="L46" i="39"/>
  <c r="K46" i="39"/>
  <c r="J46" i="39"/>
  <c r="I46" i="39"/>
  <c r="H46" i="39"/>
  <c r="G46" i="39"/>
  <c r="F46" i="39"/>
  <c r="E46" i="39"/>
  <c r="D46" i="39"/>
  <c r="M45" i="39"/>
  <c r="L45" i="39"/>
  <c r="K45" i="39"/>
  <c r="J45" i="39"/>
  <c r="I45" i="39"/>
  <c r="H45" i="39"/>
  <c r="G45" i="39"/>
  <c r="F45" i="39"/>
  <c r="E45" i="39"/>
  <c r="D45" i="39"/>
  <c r="M59" i="38"/>
  <c r="L59" i="38"/>
  <c r="K59" i="38"/>
  <c r="J59" i="38"/>
  <c r="I59" i="38"/>
  <c r="H59" i="38"/>
  <c r="G59" i="38"/>
  <c r="F59" i="38"/>
  <c r="E59" i="38"/>
  <c r="D59" i="38"/>
  <c r="M58" i="38"/>
  <c r="L58" i="38"/>
  <c r="K58" i="38"/>
  <c r="J58" i="38"/>
  <c r="I58" i="38"/>
  <c r="H58" i="38"/>
  <c r="G58" i="38"/>
  <c r="F58" i="38"/>
  <c r="E58" i="38"/>
  <c r="D58" i="38"/>
  <c r="M57" i="38"/>
  <c r="L57" i="38"/>
  <c r="K57" i="38"/>
  <c r="J57" i="38"/>
  <c r="I57" i="38"/>
  <c r="H57" i="38"/>
  <c r="G57" i="38"/>
  <c r="F57" i="38"/>
  <c r="E57" i="38"/>
  <c r="D57" i="38"/>
  <c r="M56" i="38"/>
  <c r="L56" i="38"/>
  <c r="K56" i="38"/>
  <c r="J56" i="38"/>
  <c r="I56" i="38"/>
  <c r="H56" i="38"/>
  <c r="G56" i="38"/>
  <c r="F56" i="38"/>
  <c r="E56" i="38"/>
  <c r="D56" i="38"/>
  <c r="M55" i="38"/>
  <c r="L55" i="38"/>
  <c r="K55" i="38"/>
  <c r="J55" i="38"/>
  <c r="I55" i="38"/>
  <c r="H55" i="38"/>
  <c r="G55" i="38"/>
  <c r="F55" i="38"/>
  <c r="E55" i="38"/>
  <c r="D55" i="38"/>
  <c r="M54" i="38"/>
  <c r="L54" i="38"/>
  <c r="K54" i="38"/>
  <c r="J54" i="38"/>
  <c r="I54" i="38"/>
  <c r="H54" i="38"/>
  <c r="G54" i="38"/>
  <c r="F54" i="38"/>
  <c r="E54" i="38"/>
  <c r="D54" i="38"/>
  <c r="M53" i="38"/>
  <c r="L53" i="38"/>
  <c r="K53" i="38"/>
  <c r="J53" i="38"/>
  <c r="I53" i="38"/>
  <c r="H53" i="38"/>
  <c r="G53" i="38"/>
  <c r="F53" i="38"/>
  <c r="E53" i="38"/>
  <c r="D53" i="38"/>
  <c r="AH180" i="55" s="1"/>
  <c r="M52" i="38"/>
  <c r="L52" i="38"/>
  <c r="K52" i="38"/>
  <c r="J52" i="38"/>
  <c r="I52" i="38"/>
  <c r="H52" i="38"/>
  <c r="G52" i="38"/>
  <c r="F52" i="38"/>
  <c r="E52" i="38"/>
  <c r="D52" i="38"/>
  <c r="M51" i="38"/>
  <c r="L51" i="38"/>
  <c r="K51" i="38"/>
  <c r="J51" i="38"/>
  <c r="I51" i="38"/>
  <c r="H51" i="38"/>
  <c r="G51" i="38"/>
  <c r="F51" i="38"/>
  <c r="E51" i="38"/>
  <c r="D51" i="38"/>
  <c r="M50" i="38"/>
  <c r="L50" i="38"/>
  <c r="K50" i="38"/>
  <c r="J50" i="38"/>
  <c r="I50" i="38"/>
  <c r="H50" i="38"/>
  <c r="G50" i="38"/>
  <c r="F50" i="38"/>
  <c r="E50" i="38"/>
  <c r="D50" i="38"/>
  <c r="M49" i="38"/>
  <c r="L49" i="38"/>
  <c r="K49" i="38"/>
  <c r="J49" i="38"/>
  <c r="I49" i="38"/>
  <c r="H49" i="38"/>
  <c r="G49" i="38"/>
  <c r="F49" i="38"/>
  <c r="E49" i="38"/>
  <c r="D49" i="38"/>
  <c r="M48" i="38"/>
  <c r="L48" i="38"/>
  <c r="K48" i="38"/>
  <c r="J48" i="38"/>
  <c r="I48" i="38"/>
  <c r="H48" i="38"/>
  <c r="G48" i="38"/>
  <c r="F48" i="38"/>
  <c r="E48" i="38"/>
  <c r="D48" i="38"/>
  <c r="M47" i="38"/>
  <c r="L47" i="38"/>
  <c r="K47" i="38"/>
  <c r="J47" i="38"/>
  <c r="I47" i="38"/>
  <c r="H47" i="38"/>
  <c r="G47" i="38"/>
  <c r="F47" i="38"/>
  <c r="E47" i="38"/>
  <c r="D47" i="38"/>
  <c r="M46" i="38"/>
  <c r="L46" i="38"/>
  <c r="K46" i="38"/>
  <c r="J46" i="38"/>
  <c r="I46" i="38"/>
  <c r="H46" i="38"/>
  <c r="G46" i="38"/>
  <c r="F46" i="38"/>
  <c r="E46" i="38"/>
  <c r="D46" i="38"/>
  <c r="M45" i="38"/>
  <c r="L45" i="38"/>
  <c r="K45" i="38"/>
  <c r="J45" i="38"/>
  <c r="I45" i="38"/>
  <c r="H45" i="38"/>
  <c r="G45" i="38"/>
  <c r="F45" i="38"/>
  <c r="E45" i="38"/>
  <c r="D45" i="38"/>
  <c r="M59" i="37"/>
  <c r="L59" i="37"/>
  <c r="K59" i="37"/>
  <c r="J59" i="37"/>
  <c r="I59" i="37"/>
  <c r="H59" i="37"/>
  <c r="G59" i="37"/>
  <c r="F59" i="37"/>
  <c r="E59" i="37"/>
  <c r="D59" i="37"/>
  <c r="M58" i="37"/>
  <c r="L58" i="37"/>
  <c r="K58" i="37"/>
  <c r="J58" i="37"/>
  <c r="I58" i="37"/>
  <c r="H58" i="37"/>
  <c r="G58" i="37"/>
  <c r="F58" i="37"/>
  <c r="E58" i="37"/>
  <c r="D58" i="37"/>
  <c r="M57" i="37"/>
  <c r="L57" i="37"/>
  <c r="K57" i="37"/>
  <c r="J57" i="37"/>
  <c r="I57" i="37"/>
  <c r="H57" i="37"/>
  <c r="G57" i="37"/>
  <c r="F57" i="37"/>
  <c r="E57" i="37"/>
  <c r="D57" i="37"/>
  <c r="M56" i="37"/>
  <c r="L56" i="37"/>
  <c r="K56" i="37"/>
  <c r="J56" i="37"/>
  <c r="I56" i="37"/>
  <c r="H56" i="37"/>
  <c r="G56" i="37"/>
  <c r="F56" i="37"/>
  <c r="E56" i="37"/>
  <c r="D56" i="37"/>
  <c r="M55" i="37"/>
  <c r="L55" i="37"/>
  <c r="K55" i="37"/>
  <c r="J55" i="37"/>
  <c r="I55" i="37"/>
  <c r="H55" i="37"/>
  <c r="G55" i="37"/>
  <c r="F55" i="37"/>
  <c r="E55" i="37"/>
  <c r="D55" i="37"/>
  <c r="M54" i="37"/>
  <c r="L54" i="37"/>
  <c r="K54" i="37"/>
  <c r="J54" i="37"/>
  <c r="I54" i="37"/>
  <c r="H54" i="37"/>
  <c r="G54" i="37"/>
  <c r="F54" i="37"/>
  <c r="E54" i="37"/>
  <c r="D54" i="37"/>
  <c r="M53" i="37"/>
  <c r="L53" i="37"/>
  <c r="K53" i="37"/>
  <c r="J53" i="37"/>
  <c r="I53" i="37"/>
  <c r="H53" i="37"/>
  <c r="G53" i="37"/>
  <c r="F53" i="37"/>
  <c r="E53" i="37"/>
  <c r="D53" i="37"/>
  <c r="M52" i="37"/>
  <c r="L52" i="37"/>
  <c r="K52" i="37"/>
  <c r="J52" i="37"/>
  <c r="I52" i="37"/>
  <c r="H52" i="37"/>
  <c r="G52" i="37"/>
  <c r="F52" i="37"/>
  <c r="E52" i="37"/>
  <c r="D52" i="37"/>
  <c r="M51" i="37"/>
  <c r="L51" i="37"/>
  <c r="K51" i="37"/>
  <c r="J51" i="37"/>
  <c r="I51" i="37"/>
  <c r="H51" i="37"/>
  <c r="G51" i="37"/>
  <c r="F51" i="37"/>
  <c r="E51" i="37"/>
  <c r="D51" i="37"/>
  <c r="M50" i="37"/>
  <c r="L50" i="37"/>
  <c r="K50" i="37"/>
  <c r="J50" i="37"/>
  <c r="I50" i="37"/>
  <c r="H50" i="37"/>
  <c r="G50" i="37"/>
  <c r="F50" i="37"/>
  <c r="E50" i="37"/>
  <c r="D50" i="37"/>
  <c r="M49" i="37"/>
  <c r="L49" i="37"/>
  <c r="K49" i="37"/>
  <c r="J49" i="37"/>
  <c r="I49" i="37"/>
  <c r="H49" i="37"/>
  <c r="G49" i="37"/>
  <c r="F49" i="37"/>
  <c r="E49" i="37"/>
  <c r="D49" i="37"/>
  <c r="M48" i="37"/>
  <c r="L48" i="37"/>
  <c r="K48" i="37"/>
  <c r="J48" i="37"/>
  <c r="I48" i="37"/>
  <c r="H48" i="37"/>
  <c r="G48" i="37"/>
  <c r="F48" i="37"/>
  <c r="E48" i="37"/>
  <c r="D48" i="37"/>
  <c r="M47" i="37"/>
  <c r="L47" i="37"/>
  <c r="K47" i="37"/>
  <c r="J47" i="37"/>
  <c r="I47" i="37"/>
  <c r="H47" i="37"/>
  <c r="G47" i="37"/>
  <c r="F47" i="37"/>
  <c r="E47" i="37"/>
  <c r="D47" i="37"/>
  <c r="M46" i="37"/>
  <c r="L46" i="37"/>
  <c r="K46" i="37"/>
  <c r="J46" i="37"/>
  <c r="I46" i="37"/>
  <c r="H46" i="37"/>
  <c r="G46" i="37"/>
  <c r="F46" i="37"/>
  <c r="E46" i="37"/>
  <c r="D46" i="37"/>
  <c r="M45" i="37"/>
  <c r="L45" i="37"/>
  <c r="K45" i="37"/>
  <c r="J45" i="37"/>
  <c r="I45" i="37"/>
  <c r="H45" i="37"/>
  <c r="G45" i="37"/>
  <c r="F45" i="37"/>
  <c r="E45" i="37"/>
  <c r="D45" i="37"/>
  <c r="M59" i="36"/>
  <c r="L59" i="36"/>
  <c r="K59" i="36"/>
  <c r="J59" i="36"/>
  <c r="I59" i="36"/>
  <c r="H59" i="36"/>
  <c r="G59" i="36"/>
  <c r="F59" i="36"/>
  <c r="E59" i="36"/>
  <c r="D59" i="36"/>
  <c r="M58" i="36"/>
  <c r="L58" i="36"/>
  <c r="K58" i="36"/>
  <c r="J58" i="36"/>
  <c r="I58" i="36"/>
  <c r="H58" i="36"/>
  <c r="G58" i="36"/>
  <c r="F58" i="36"/>
  <c r="E58" i="36"/>
  <c r="D58" i="36"/>
  <c r="M57" i="36"/>
  <c r="L57" i="36"/>
  <c r="K57" i="36"/>
  <c r="J57" i="36"/>
  <c r="I57" i="36"/>
  <c r="H57" i="36"/>
  <c r="G57" i="36"/>
  <c r="F57" i="36"/>
  <c r="E57" i="36"/>
  <c r="D57" i="36"/>
  <c r="M56" i="36"/>
  <c r="L56" i="36"/>
  <c r="K56" i="36"/>
  <c r="J56" i="36"/>
  <c r="I56" i="36"/>
  <c r="H56" i="36"/>
  <c r="G56" i="36"/>
  <c r="F56" i="36"/>
  <c r="E56" i="36"/>
  <c r="D56" i="36"/>
  <c r="M55" i="36"/>
  <c r="L55" i="36"/>
  <c r="K55" i="36"/>
  <c r="J55" i="36"/>
  <c r="I55" i="36"/>
  <c r="H55" i="36"/>
  <c r="G55" i="36"/>
  <c r="F55" i="36"/>
  <c r="E55" i="36"/>
  <c r="D55" i="36"/>
  <c r="M54" i="36"/>
  <c r="L54" i="36"/>
  <c r="K54" i="36"/>
  <c r="J54" i="36"/>
  <c r="I54" i="36"/>
  <c r="H54" i="36"/>
  <c r="G54" i="36"/>
  <c r="F54" i="36"/>
  <c r="E54" i="36"/>
  <c r="D54" i="36"/>
  <c r="M53" i="36"/>
  <c r="L53" i="36"/>
  <c r="K53" i="36"/>
  <c r="J53" i="36"/>
  <c r="I53" i="36"/>
  <c r="H53" i="36"/>
  <c r="G53" i="36"/>
  <c r="F53" i="36"/>
  <c r="E53" i="36"/>
  <c r="D53" i="36"/>
  <c r="M52" i="36"/>
  <c r="L52" i="36"/>
  <c r="K52" i="36"/>
  <c r="J52" i="36"/>
  <c r="I52" i="36"/>
  <c r="H52" i="36"/>
  <c r="G52" i="36"/>
  <c r="F52" i="36"/>
  <c r="E52" i="36"/>
  <c r="D52" i="36"/>
  <c r="M51" i="36"/>
  <c r="L51" i="36"/>
  <c r="K51" i="36"/>
  <c r="J51" i="36"/>
  <c r="I51" i="36"/>
  <c r="H51" i="36"/>
  <c r="G51" i="36"/>
  <c r="F51" i="36"/>
  <c r="E51" i="36"/>
  <c r="D51" i="36"/>
  <c r="M50" i="36"/>
  <c r="L50" i="36"/>
  <c r="K50" i="36"/>
  <c r="J50" i="36"/>
  <c r="I50" i="36"/>
  <c r="H50" i="36"/>
  <c r="G50" i="36"/>
  <c r="F50" i="36"/>
  <c r="E50" i="36"/>
  <c r="D50" i="36"/>
  <c r="M49" i="36"/>
  <c r="L49" i="36"/>
  <c r="K49" i="36"/>
  <c r="J49" i="36"/>
  <c r="I49" i="36"/>
  <c r="H49" i="36"/>
  <c r="G49" i="36"/>
  <c r="F49" i="36"/>
  <c r="E49" i="36"/>
  <c r="D49" i="36"/>
  <c r="M48" i="36"/>
  <c r="L48" i="36"/>
  <c r="K48" i="36"/>
  <c r="J48" i="36"/>
  <c r="I48" i="36"/>
  <c r="H48" i="36"/>
  <c r="G48" i="36"/>
  <c r="F48" i="36"/>
  <c r="E48" i="36"/>
  <c r="D48" i="36"/>
  <c r="M47" i="36"/>
  <c r="L47" i="36"/>
  <c r="K47" i="36"/>
  <c r="J47" i="36"/>
  <c r="I47" i="36"/>
  <c r="H47" i="36"/>
  <c r="G47" i="36"/>
  <c r="F47" i="36"/>
  <c r="E47" i="36"/>
  <c r="D47" i="36"/>
  <c r="M46" i="36"/>
  <c r="L46" i="36"/>
  <c r="K46" i="36"/>
  <c r="J46" i="36"/>
  <c r="I46" i="36"/>
  <c r="H46" i="36"/>
  <c r="G46" i="36"/>
  <c r="F46" i="36"/>
  <c r="E46" i="36"/>
  <c r="D46" i="36"/>
  <c r="M45" i="36"/>
  <c r="L45" i="36"/>
  <c r="K45" i="36"/>
  <c r="J45" i="36"/>
  <c r="I45" i="36"/>
  <c r="H45" i="36"/>
  <c r="G45" i="36"/>
  <c r="F45" i="36"/>
  <c r="E45" i="36"/>
  <c r="D45" i="36"/>
  <c r="M59" i="35"/>
  <c r="L59" i="35"/>
  <c r="K59" i="35"/>
  <c r="J59" i="35"/>
  <c r="I59" i="35"/>
  <c r="H59" i="35"/>
  <c r="G59" i="35"/>
  <c r="F59" i="35"/>
  <c r="E59" i="35"/>
  <c r="D59" i="35"/>
  <c r="M58" i="35"/>
  <c r="L58" i="35"/>
  <c r="K58" i="35"/>
  <c r="J58" i="35"/>
  <c r="I58" i="35"/>
  <c r="H58" i="35"/>
  <c r="G58" i="35"/>
  <c r="F58" i="35"/>
  <c r="E58" i="35"/>
  <c r="D58" i="35"/>
  <c r="M57" i="35"/>
  <c r="L57" i="35"/>
  <c r="K57" i="35"/>
  <c r="J57" i="35"/>
  <c r="I57" i="35"/>
  <c r="H57" i="35"/>
  <c r="G57" i="35"/>
  <c r="F57" i="35"/>
  <c r="E57" i="35"/>
  <c r="D57" i="35"/>
  <c r="M56" i="35"/>
  <c r="L56" i="35"/>
  <c r="K56" i="35"/>
  <c r="J56" i="35"/>
  <c r="I56" i="35"/>
  <c r="H56" i="35"/>
  <c r="G56" i="35"/>
  <c r="F56" i="35"/>
  <c r="E56" i="35"/>
  <c r="D56" i="35"/>
  <c r="M55" i="35"/>
  <c r="L55" i="35"/>
  <c r="K55" i="35"/>
  <c r="J55" i="35"/>
  <c r="I55" i="35"/>
  <c r="H55" i="35"/>
  <c r="G55" i="35"/>
  <c r="F55" i="35"/>
  <c r="E55" i="35"/>
  <c r="D55" i="35"/>
  <c r="M54" i="35"/>
  <c r="L54" i="35"/>
  <c r="K54" i="35"/>
  <c r="J54" i="35"/>
  <c r="I54" i="35"/>
  <c r="H54" i="35"/>
  <c r="G54" i="35"/>
  <c r="F54" i="35"/>
  <c r="E54" i="35"/>
  <c r="D54" i="35"/>
  <c r="M53" i="35"/>
  <c r="L53" i="35"/>
  <c r="K53" i="35"/>
  <c r="J53" i="35"/>
  <c r="I53" i="35"/>
  <c r="H53" i="35"/>
  <c r="G53" i="35"/>
  <c r="F53" i="35"/>
  <c r="E53" i="35"/>
  <c r="D53" i="35"/>
  <c r="M52" i="35"/>
  <c r="L52" i="35"/>
  <c r="K52" i="35"/>
  <c r="J52" i="35"/>
  <c r="I52" i="35"/>
  <c r="H52" i="35"/>
  <c r="G52" i="35"/>
  <c r="F52" i="35"/>
  <c r="E52" i="35"/>
  <c r="D52" i="35"/>
  <c r="M51" i="35"/>
  <c r="L51" i="35"/>
  <c r="K51" i="35"/>
  <c r="J51" i="35"/>
  <c r="I51" i="35"/>
  <c r="H51" i="35"/>
  <c r="G51" i="35"/>
  <c r="F51" i="35"/>
  <c r="E51" i="35"/>
  <c r="D51" i="35"/>
  <c r="M50" i="35"/>
  <c r="L50" i="35"/>
  <c r="K50" i="35"/>
  <c r="J50" i="35"/>
  <c r="I50" i="35"/>
  <c r="H50" i="35"/>
  <c r="G50" i="35"/>
  <c r="F50" i="35"/>
  <c r="E50" i="35"/>
  <c r="D50" i="35"/>
  <c r="M49" i="35"/>
  <c r="L49" i="35"/>
  <c r="K49" i="35"/>
  <c r="J49" i="35"/>
  <c r="I49" i="35"/>
  <c r="H49" i="35"/>
  <c r="G49" i="35"/>
  <c r="F49" i="35"/>
  <c r="E49" i="35"/>
  <c r="D49" i="35"/>
  <c r="M48" i="35"/>
  <c r="L48" i="35"/>
  <c r="K48" i="35"/>
  <c r="J48" i="35"/>
  <c r="I48" i="35"/>
  <c r="H48" i="35"/>
  <c r="G48" i="35"/>
  <c r="F48" i="35"/>
  <c r="E48" i="35"/>
  <c r="D48" i="35"/>
  <c r="M47" i="35"/>
  <c r="L47" i="35"/>
  <c r="K47" i="35"/>
  <c r="J47" i="35"/>
  <c r="I47" i="35"/>
  <c r="H47" i="35"/>
  <c r="G47" i="35"/>
  <c r="F47" i="35"/>
  <c r="E47" i="35"/>
  <c r="D47" i="35"/>
  <c r="M46" i="35"/>
  <c r="L46" i="35"/>
  <c r="K46" i="35"/>
  <c r="J46" i="35"/>
  <c r="I46" i="35"/>
  <c r="H46" i="35"/>
  <c r="G46" i="35"/>
  <c r="F46" i="35"/>
  <c r="E46" i="35"/>
  <c r="D46" i="35"/>
  <c r="M45" i="35"/>
  <c r="L45" i="35"/>
  <c r="K45" i="35"/>
  <c r="J45" i="35"/>
  <c r="I45" i="35"/>
  <c r="H45" i="35"/>
  <c r="G45" i="35"/>
  <c r="F45" i="35"/>
  <c r="E45" i="35"/>
  <c r="D45" i="35"/>
  <c r="M59" i="34"/>
  <c r="L59" i="34"/>
  <c r="K59" i="34"/>
  <c r="J59" i="34"/>
  <c r="I59" i="34"/>
  <c r="H59" i="34"/>
  <c r="G59" i="34"/>
  <c r="F59" i="34"/>
  <c r="E59" i="34"/>
  <c r="D59" i="34"/>
  <c r="M58" i="34"/>
  <c r="L58" i="34"/>
  <c r="K58" i="34"/>
  <c r="J58" i="34"/>
  <c r="I58" i="34"/>
  <c r="H58" i="34"/>
  <c r="G58" i="34"/>
  <c r="F58" i="34"/>
  <c r="E58" i="34"/>
  <c r="D58" i="34"/>
  <c r="M57" i="34"/>
  <c r="L57" i="34"/>
  <c r="K57" i="34"/>
  <c r="J57" i="34"/>
  <c r="I57" i="34"/>
  <c r="H57" i="34"/>
  <c r="G57" i="34"/>
  <c r="F57" i="34"/>
  <c r="E57" i="34"/>
  <c r="D57" i="34"/>
  <c r="M56" i="34"/>
  <c r="L56" i="34"/>
  <c r="K56" i="34"/>
  <c r="J56" i="34"/>
  <c r="I56" i="34"/>
  <c r="H56" i="34"/>
  <c r="G56" i="34"/>
  <c r="F56" i="34"/>
  <c r="E56" i="34"/>
  <c r="D56" i="34"/>
  <c r="M55" i="34"/>
  <c r="L55" i="34"/>
  <c r="K55" i="34"/>
  <c r="J55" i="34"/>
  <c r="I55" i="34"/>
  <c r="H55" i="34"/>
  <c r="G55" i="34"/>
  <c r="F55" i="34"/>
  <c r="E55" i="34"/>
  <c r="D55" i="34"/>
  <c r="M54" i="34"/>
  <c r="L54" i="34"/>
  <c r="K54" i="34"/>
  <c r="J54" i="34"/>
  <c r="I54" i="34"/>
  <c r="H54" i="34"/>
  <c r="G54" i="34"/>
  <c r="F54" i="34"/>
  <c r="E54" i="34"/>
  <c r="D54" i="34"/>
  <c r="M53" i="34"/>
  <c r="L53" i="34"/>
  <c r="K53" i="34"/>
  <c r="J53" i="34"/>
  <c r="I53" i="34"/>
  <c r="H53" i="34"/>
  <c r="G53" i="34"/>
  <c r="F53" i="34"/>
  <c r="E53" i="34"/>
  <c r="D53" i="34"/>
  <c r="AD180" i="55" s="1"/>
  <c r="M52" i="34"/>
  <c r="L52" i="34"/>
  <c r="K52" i="34"/>
  <c r="J52" i="34"/>
  <c r="I52" i="34"/>
  <c r="H52" i="34"/>
  <c r="G52" i="34"/>
  <c r="F52" i="34"/>
  <c r="E52" i="34"/>
  <c r="D52" i="34"/>
  <c r="M51" i="34"/>
  <c r="L51" i="34"/>
  <c r="K51" i="34"/>
  <c r="J51" i="34"/>
  <c r="I51" i="34"/>
  <c r="H51" i="34"/>
  <c r="G51" i="34"/>
  <c r="F51" i="34"/>
  <c r="E51" i="34"/>
  <c r="D51" i="34"/>
  <c r="M50" i="34"/>
  <c r="L50" i="34"/>
  <c r="K50" i="34"/>
  <c r="J50" i="34"/>
  <c r="I50" i="34"/>
  <c r="H50" i="34"/>
  <c r="G50" i="34"/>
  <c r="F50" i="34"/>
  <c r="E50" i="34"/>
  <c r="D50" i="34"/>
  <c r="M49" i="34"/>
  <c r="L49" i="34"/>
  <c r="K49" i="34"/>
  <c r="J49" i="34"/>
  <c r="I49" i="34"/>
  <c r="H49" i="34"/>
  <c r="G49" i="34"/>
  <c r="F49" i="34"/>
  <c r="E49" i="34"/>
  <c r="D49" i="34"/>
  <c r="M48" i="34"/>
  <c r="L48" i="34"/>
  <c r="K48" i="34"/>
  <c r="J48" i="34"/>
  <c r="I48" i="34"/>
  <c r="H48" i="34"/>
  <c r="G48" i="34"/>
  <c r="F48" i="34"/>
  <c r="E48" i="34"/>
  <c r="D48" i="34"/>
  <c r="M47" i="34"/>
  <c r="L47" i="34"/>
  <c r="K47" i="34"/>
  <c r="J47" i="34"/>
  <c r="I47" i="34"/>
  <c r="H47" i="34"/>
  <c r="G47" i="34"/>
  <c r="F47" i="34"/>
  <c r="E47" i="34"/>
  <c r="D47" i="34"/>
  <c r="M46" i="34"/>
  <c r="L46" i="34"/>
  <c r="K46" i="34"/>
  <c r="J46" i="34"/>
  <c r="I46" i="34"/>
  <c r="H46" i="34"/>
  <c r="G46" i="34"/>
  <c r="F46" i="34"/>
  <c r="E46" i="34"/>
  <c r="D46" i="34"/>
  <c r="M45" i="34"/>
  <c r="L45" i="34"/>
  <c r="K45" i="34"/>
  <c r="J45" i="34"/>
  <c r="I45" i="34"/>
  <c r="H45" i="34"/>
  <c r="G45" i="34"/>
  <c r="F45" i="34"/>
  <c r="E45" i="34"/>
  <c r="D45" i="34"/>
  <c r="M59" i="33"/>
  <c r="L59" i="33"/>
  <c r="K59" i="33"/>
  <c r="J59" i="33"/>
  <c r="I59" i="33"/>
  <c r="H59" i="33"/>
  <c r="G59" i="33"/>
  <c r="F59" i="33"/>
  <c r="E59" i="33"/>
  <c r="D59" i="33"/>
  <c r="M58" i="33"/>
  <c r="L58" i="33"/>
  <c r="K58" i="33"/>
  <c r="J58" i="33"/>
  <c r="I58" i="33"/>
  <c r="H58" i="33"/>
  <c r="G58" i="33"/>
  <c r="F58" i="33"/>
  <c r="E58" i="33"/>
  <c r="D58" i="33"/>
  <c r="M57" i="33"/>
  <c r="L57" i="33"/>
  <c r="K57" i="33"/>
  <c r="J57" i="33"/>
  <c r="I57" i="33"/>
  <c r="H57" i="33"/>
  <c r="G57" i="33"/>
  <c r="F57" i="33"/>
  <c r="E57" i="33"/>
  <c r="D57" i="33"/>
  <c r="M56" i="33"/>
  <c r="L56" i="33"/>
  <c r="K56" i="33"/>
  <c r="J56" i="33"/>
  <c r="I56" i="33"/>
  <c r="H56" i="33"/>
  <c r="G56" i="33"/>
  <c r="F56" i="33"/>
  <c r="E56" i="33"/>
  <c r="D56" i="33"/>
  <c r="M55" i="33"/>
  <c r="L55" i="33"/>
  <c r="K55" i="33"/>
  <c r="J55" i="33"/>
  <c r="I55" i="33"/>
  <c r="H55" i="33"/>
  <c r="G55" i="33"/>
  <c r="F55" i="33"/>
  <c r="E55" i="33"/>
  <c r="D55" i="33"/>
  <c r="M54" i="33"/>
  <c r="L54" i="33"/>
  <c r="K54" i="33"/>
  <c r="J54" i="33"/>
  <c r="I54" i="33"/>
  <c r="H54" i="33"/>
  <c r="G54" i="33"/>
  <c r="F54" i="33"/>
  <c r="E54" i="33"/>
  <c r="D54" i="33"/>
  <c r="M53" i="33"/>
  <c r="L53" i="33"/>
  <c r="K53" i="33"/>
  <c r="J53" i="33"/>
  <c r="I53" i="33"/>
  <c r="H53" i="33"/>
  <c r="G53" i="33"/>
  <c r="F53" i="33"/>
  <c r="E53" i="33"/>
  <c r="D53" i="33"/>
  <c r="AC166" i="55" s="1"/>
  <c r="M52" i="33"/>
  <c r="L52" i="33"/>
  <c r="K52" i="33"/>
  <c r="J52" i="33"/>
  <c r="I52" i="33"/>
  <c r="H52" i="33"/>
  <c r="G52" i="33"/>
  <c r="F52" i="33"/>
  <c r="E52" i="33"/>
  <c r="D52" i="33"/>
  <c r="M51" i="33"/>
  <c r="L51" i="33"/>
  <c r="K51" i="33"/>
  <c r="J51" i="33"/>
  <c r="I51" i="33"/>
  <c r="H51" i="33"/>
  <c r="G51" i="33"/>
  <c r="F51" i="33"/>
  <c r="E51" i="33"/>
  <c r="D51" i="33"/>
  <c r="M50" i="33"/>
  <c r="L50" i="33"/>
  <c r="K50" i="33"/>
  <c r="J50" i="33"/>
  <c r="I50" i="33"/>
  <c r="H50" i="33"/>
  <c r="G50" i="33"/>
  <c r="F50" i="33"/>
  <c r="E50" i="33"/>
  <c r="D50" i="33"/>
  <c r="M49" i="33"/>
  <c r="L49" i="33"/>
  <c r="K49" i="33"/>
  <c r="J49" i="33"/>
  <c r="I49" i="33"/>
  <c r="H49" i="33"/>
  <c r="G49" i="33"/>
  <c r="F49" i="33"/>
  <c r="E49" i="33"/>
  <c r="D49" i="33"/>
  <c r="M48" i="33"/>
  <c r="L48" i="33"/>
  <c r="K48" i="33"/>
  <c r="J48" i="33"/>
  <c r="I48" i="33"/>
  <c r="H48" i="33"/>
  <c r="G48" i="33"/>
  <c r="F48" i="33"/>
  <c r="E48" i="33"/>
  <c r="D48" i="33"/>
  <c r="M47" i="33"/>
  <c r="L47" i="33"/>
  <c r="K47" i="33"/>
  <c r="J47" i="33"/>
  <c r="I47" i="33"/>
  <c r="H47" i="33"/>
  <c r="G47" i="33"/>
  <c r="F47" i="33"/>
  <c r="E47" i="33"/>
  <c r="D47" i="33"/>
  <c r="M46" i="33"/>
  <c r="L46" i="33"/>
  <c r="K46" i="33"/>
  <c r="J46" i="33"/>
  <c r="I46" i="33"/>
  <c r="H46" i="33"/>
  <c r="G46" i="33"/>
  <c r="F46" i="33"/>
  <c r="E46" i="33"/>
  <c r="D46" i="33"/>
  <c r="M45" i="33"/>
  <c r="L45" i="33"/>
  <c r="K45" i="33"/>
  <c r="J45" i="33"/>
  <c r="I45" i="33"/>
  <c r="H45" i="33"/>
  <c r="G45" i="33"/>
  <c r="F45" i="33"/>
  <c r="E45" i="33"/>
  <c r="D45" i="33"/>
  <c r="M59" i="32"/>
  <c r="L59" i="32"/>
  <c r="K59" i="32"/>
  <c r="J59" i="32"/>
  <c r="I59" i="32"/>
  <c r="H59" i="32"/>
  <c r="G59" i="32"/>
  <c r="F59" i="32"/>
  <c r="E59" i="32"/>
  <c r="D59" i="32"/>
  <c r="M58" i="32"/>
  <c r="L58" i="32"/>
  <c r="K58" i="32"/>
  <c r="J58" i="32"/>
  <c r="I58" i="32"/>
  <c r="H58" i="32"/>
  <c r="G58" i="32"/>
  <c r="F58" i="32"/>
  <c r="E58" i="32"/>
  <c r="D58" i="32"/>
  <c r="M57" i="32"/>
  <c r="L57" i="32"/>
  <c r="K57" i="32"/>
  <c r="J57" i="32"/>
  <c r="I57" i="32"/>
  <c r="H57" i="32"/>
  <c r="G57" i="32"/>
  <c r="F57" i="32"/>
  <c r="E57" i="32"/>
  <c r="D57" i="32"/>
  <c r="M56" i="32"/>
  <c r="L56" i="32"/>
  <c r="K56" i="32"/>
  <c r="J56" i="32"/>
  <c r="I56" i="32"/>
  <c r="H56" i="32"/>
  <c r="G56" i="32"/>
  <c r="F56" i="32"/>
  <c r="E56" i="32"/>
  <c r="D56" i="32"/>
  <c r="M55" i="32"/>
  <c r="L55" i="32"/>
  <c r="K55" i="32"/>
  <c r="J55" i="32"/>
  <c r="I55" i="32"/>
  <c r="H55" i="32"/>
  <c r="G55" i="32"/>
  <c r="F55" i="32"/>
  <c r="E55" i="32"/>
  <c r="D55" i="32"/>
  <c r="M54" i="32"/>
  <c r="L54" i="32"/>
  <c r="K54" i="32"/>
  <c r="J54" i="32"/>
  <c r="I54" i="32"/>
  <c r="H54" i="32"/>
  <c r="G54" i="32"/>
  <c r="F54" i="32"/>
  <c r="E54" i="32"/>
  <c r="D54" i="32"/>
  <c r="M53" i="32"/>
  <c r="L53" i="32"/>
  <c r="K53" i="32"/>
  <c r="J53" i="32"/>
  <c r="I53" i="32"/>
  <c r="H53" i="32"/>
  <c r="G53" i="32"/>
  <c r="F53" i="32"/>
  <c r="E53" i="32"/>
  <c r="D53" i="32"/>
  <c r="AB180" i="55" s="1"/>
  <c r="M52" i="32"/>
  <c r="L52" i="32"/>
  <c r="K52" i="32"/>
  <c r="J52" i="32"/>
  <c r="I52" i="32"/>
  <c r="H52" i="32"/>
  <c r="G52" i="32"/>
  <c r="F52" i="32"/>
  <c r="E52" i="32"/>
  <c r="D52" i="32"/>
  <c r="M51" i="32"/>
  <c r="L51" i="32"/>
  <c r="K51" i="32"/>
  <c r="J51" i="32"/>
  <c r="I51" i="32"/>
  <c r="H51" i="32"/>
  <c r="G51" i="32"/>
  <c r="F51" i="32"/>
  <c r="E51" i="32"/>
  <c r="D51" i="32"/>
  <c r="M50" i="32"/>
  <c r="L50" i="32"/>
  <c r="K50" i="32"/>
  <c r="J50" i="32"/>
  <c r="I50" i="32"/>
  <c r="H50" i="32"/>
  <c r="G50" i="32"/>
  <c r="F50" i="32"/>
  <c r="E50" i="32"/>
  <c r="D50" i="32"/>
  <c r="M49" i="32"/>
  <c r="L49" i="32"/>
  <c r="K49" i="32"/>
  <c r="J49" i="32"/>
  <c r="I49" i="32"/>
  <c r="H49" i="32"/>
  <c r="G49" i="32"/>
  <c r="F49" i="32"/>
  <c r="E49" i="32"/>
  <c r="D49" i="32"/>
  <c r="M48" i="32"/>
  <c r="L48" i="32"/>
  <c r="K48" i="32"/>
  <c r="J48" i="32"/>
  <c r="I48" i="32"/>
  <c r="H48" i="32"/>
  <c r="G48" i="32"/>
  <c r="F48" i="32"/>
  <c r="E48" i="32"/>
  <c r="D48" i="32"/>
  <c r="M47" i="32"/>
  <c r="L47" i="32"/>
  <c r="K47" i="32"/>
  <c r="J47" i="32"/>
  <c r="I47" i="32"/>
  <c r="H47" i="32"/>
  <c r="G47" i="32"/>
  <c r="F47" i="32"/>
  <c r="E47" i="32"/>
  <c r="D47" i="32"/>
  <c r="M46" i="32"/>
  <c r="L46" i="32"/>
  <c r="K46" i="32"/>
  <c r="J46" i="32"/>
  <c r="I46" i="32"/>
  <c r="H46" i="32"/>
  <c r="G46" i="32"/>
  <c r="F46" i="32"/>
  <c r="E46" i="32"/>
  <c r="D46" i="32"/>
  <c r="M45" i="32"/>
  <c r="L45" i="32"/>
  <c r="K45" i="32"/>
  <c r="J45" i="32"/>
  <c r="I45" i="32"/>
  <c r="H45" i="32"/>
  <c r="G45" i="32"/>
  <c r="F45" i="32"/>
  <c r="E45" i="32"/>
  <c r="D45" i="32"/>
  <c r="M59" i="31"/>
  <c r="L59" i="31"/>
  <c r="K59" i="31"/>
  <c r="J59" i="31"/>
  <c r="I59" i="31"/>
  <c r="H59" i="31"/>
  <c r="G59" i="31"/>
  <c r="F59" i="31"/>
  <c r="E59" i="31"/>
  <c r="D59" i="31"/>
  <c r="M58" i="31"/>
  <c r="L58" i="31"/>
  <c r="K58" i="31"/>
  <c r="J58" i="31"/>
  <c r="I58" i="31"/>
  <c r="H58" i="31"/>
  <c r="G58" i="31"/>
  <c r="F58" i="31"/>
  <c r="E58" i="31"/>
  <c r="D58" i="31"/>
  <c r="M57" i="31"/>
  <c r="L57" i="31"/>
  <c r="K57" i="31"/>
  <c r="J57" i="31"/>
  <c r="I57" i="31"/>
  <c r="H57" i="31"/>
  <c r="G57" i="31"/>
  <c r="F57" i="31"/>
  <c r="E57" i="31"/>
  <c r="D57" i="31"/>
  <c r="M56" i="31"/>
  <c r="L56" i="31"/>
  <c r="K56" i="31"/>
  <c r="J56" i="31"/>
  <c r="I56" i="31"/>
  <c r="H56" i="31"/>
  <c r="G56" i="31"/>
  <c r="F56" i="31"/>
  <c r="E56" i="31"/>
  <c r="D56" i="31"/>
  <c r="M55" i="31"/>
  <c r="L55" i="31"/>
  <c r="K55" i="31"/>
  <c r="J55" i="31"/>
  <c r="I55" i="31"/>
  <c r="H55" i="31"/>
  <c r="G55" i="31"/>
  <c r="F55" i="31"/>
  <c r="E55" i="31"/>
  <c r="D55" i="31"/>
  <c r="M54" i="31"/>
  <c r="L54" i="31"/>
  <c r="K54" i="31"/>
  <c r="J54" i="31"/>
  <c r="I54" i="31"/>
  <c r="H54" i="31"/>
  <c r="G54" i="31"/>
  <c r="F54" i="31"/>
  <c r="E54" i="31"/>
  <c r="D54" i="31"/>
  <c r="M53" i="31"/>
  <c r="L53" i="31"/>
  <c r="K53" i="31"/>
  <c r="J53" i="31"/>
  <c r="I53" i="31"/>
  <c r="H53" i="31"/>
  <c r="G53" i="31"/>
  <c r="F53" i="31"/>
  <c r="E53" i="31"/>
  <c r="D53" i="31"/>
  <c r="M52" i="31"/>
  <c r="L52" i="31"/>
  <c r="K52" i="31"/>
  <c r="J52" i="31"/>
  <c r="I52" i="31"/>
  <c r="H52" i="31"/>
  <c r="G52" i="31"/>
  <c r="F52" i="31"/>
  <c r="E52" i="31"/>
  <c r="D52" i="31"/>
  <c r="M51" i="31"/>
  <c r="L51" i="31"/>
  <c r="K51" i="31"/>
  <c r="J51" i="31"/>
  <c r="I51" i="31"/>
  <c r="H51" i="31"/>
  <c r="G51" i="31"/>
  <c r="F51" i="31"/>
  <c r="E51" i="31"/>
  <c r="D51" i="31"/>
  <c r="M50" i="31"/>
  <c r="L50" i="31"/>
  <c r="K50" i="31"/>
  <c r="J50" i="31"/>
  <c r="I50" i="31"/>
  <c r="H50" i="31"/>
  <c r="G50" i="31"/>
  <c r="F50" i="31"/>
  <c r="E50" i="31"/>
  <c r="D50" i="31"/>
  <c r="M49" i="31"/>
  <c r="L49" i="31"/>
  <c r="K49" i="31"/>
  <c r="J49" i="31"/>
  <c r="I49" i="31"/>
  <c r="H49" i="31"/>
  <c r="G49" i="31"/>
  <c r="F49" i="31"/>
  <c r="E49" i="31"/>
  <c r="D49" i="31"/>
  <c r="M48" i="31"/>
  <c r="L48" i="31"/>
  <c r="K48" i="31"/>
  <c r="J48" i="31"/>
  <c r="I48" i="31"/>
  <c r="H48" i="31"/>
  <c r="G48" i="31"/>
  <c r="F48" i="31"/>
  <c r="E48" i="31"/>
  <c r="D48" i="31"/>
  <c r="M47" i="31"/>
  <c r="L47" i="31"/>
  <c r="K47" i="31"/>
  <c r="J47" i="31"/>
  <c r="I47" i="31"/>
  <c r="H47" i="31"/>
  <c r="G47" i="31"/>
  <c r="F47" i="31"/>
  <c r="E47" i="31"/>
  <c r="D47" i="31"/>
  <c r="M46" i="31"/>
  <c r="L46" i="31"/>
  <c r="K46" i="31"/>
  <c r="J46" i="31"/>
  <c r="I46" i="31"/>
  <c r="H46" i="31"/>
  <c r="G46" i="31"/>
  <c r="F46" i="31"/>
  <c r="E46" i="31"/>
  <c r="D46" i="31"/>
  <c r="M45" i="31"/>
  <c r="L45" i="31"/>
  <c r="K45" i="31"/>
  <c r="J45" i="31"/>
  <c r="I45" i="31"/>
  <c r="H45" i="31"/>
  <c r="G45" i="31"/>
  <c r="F45" i="31"/>
  <c r="E45" i="31"/>
  <c r="D45" i="31"/>
  <c r="M59" i="30"/>
  <c r="L59" i="30"/>
  <c r="K59" i="30"/>
  <c r="J59" i="30"/>
  <c r="I59" i="30"/>
  <c r="H59" i="30"/>
  <c r="G59" i="30"/>
  <c r="F59" i="30"/>
  <c r="E59" i="30"/>
  <c r="D59" i="30"/>
  <c r="M58" i="30"/>
  <c r="L58" i="30"/>
  <c r="K58" i="30"/>
  <c r="J58" i="30"/>
  <c r="I58" i="30"/>
  <c r="H58" i="30"/>
  <c r="G58" i="30"/>
  <c r="F58" i="30"/>
  <c r="E58" i="30"/>
  <c r="D58" i="30"/>
  <c r="M57" i="30"/>
  <c r="L57" i="30"/>
  <c r="K57" i="30"/>
  <c r="J57" i="30"/>
  <c r="I57" i="30"/>
  <c r="H57" i="30"/>
  <c r="G57" i="30"/>
  <c r="F57" i="30"/>
  <c r="E57" i="30"/>
  <c r="D57" i="30"/>
  <c r="M56" i="30"/>
  <c r="L56" i="30"/>
  <c r="K56" i="30"/>
  <c r="J56" i="30"/>
  <c r="I56" i="30"/>
  <c r="H56" i="30"/>
  <c r="G56" i="30"/>
  <c r="F56" i="30"/>
  <c r="E56" i="30"/>
  <c r="D56" i="30"/>
  <c r="M55" i="30"/>
  <c r="L55" i="30"/>
  <c r="K55" i="30"/>
  <c r="J55" i="30"/>
  <c r="I55" i="30"/>
  <c r="H55" i="30"/>
  <c r="G55" i="30"/>
  <c r="F55" i="30"/>
  <c r="E55" i="30"/>
  <c r="D55" i="30"/>
  <c r="M54" i="30"/>
  <c r="L54" i="30"/>
  <c r="K54" i="30"/>
  <c r="J54" i="30"/>
  <c r="I54" i="30"/>
  <c r="H54" i="30"/>
  <c r="G54" i="30"/>
  <c r="F54" i="30"/>
  <c r="E54" i="30"/>
  <c r="D54" i="30"/>
  <c r="M53" i="30"/>
  <c r="L53" i="30"/>
  <c r="K53" i="30"/>
  <c r="J53" i="30"/>
  <c r="I53" i="30"/>
  <c r="H53" i="30"/>
  <c r="G53" i="30"/>
  <c r="F53" i="30"/>
  <c r="E53" i="30"/>
  <c r="D53" i="30"/>
  <c r="M52" i="30"/>
  <c r="L52" i="30"/>
  <c r="K52" i="30"/>
  <c r="J52" i="30"/>
  <c r="I52" i="30"/>
  <c r="H52" i="30"/>
  <c r="G52" i="30"/>
  <c r="F52" i="30"/>
  <c r="E52" i="30"/>
  <c r="D52" i="30"/>
  <c r="M51" i="30"/>
  <c r="L51" i="30"/>
  <c r="K51" i="30"/>
  <c r="J51" i="30"/>
  <c r="I51" i="30"/>
  <c r="H51" i="30"/>
  <c r="G51" i="30"/>
  <c r="F51" i="30"/>
  <c r="E51" i="30"/>
  <c r="D51" i="30"/>
  <c r="M50" i="30"/>
  <c r="L50" i="30"/>
  <c r="K50" i="30"/>
  <c r="J50" i="30"/>
  <c r="I50" i="30"/>
  <c r="H50" i="30"/>
  <c r="G50" i="30"/>
  <c r="F50" i="30"/>
  <c r="E50" i="30"/>
  <c r="D50" i="30"/>
  <c r="M49" i="30"/>
  <c r="L49" i="30"/>
  <c r="K49" i="30"/>
  <c r="J49" i="30"/>
  <c r="I49" i="30"/>
  <c r="H49" i="30"/>
  <c r="G49" i="30"/>
  <c r="F49" i="30"/>
  <c r="E49" i="30"/>
  <c r="D49" i="30"/>
  <c r="M48" i="30"/>
  <c r="L48" i="30"/>
  <c r="K48" i="30"/>
  <c r="J48" i="30"/>
  <c r="I48" i="30"/>
  <c r="H48" i="30"/>
  <c r="G48" i="30"/>
  <c r="F48" i="30"/>
  <c r="E48" i="30"/>
  <c r="D48" i="30"/>
  <c r="M47" i="30"/>
  <c r="L47" i="30"/>
  <c r="K47" i="30"/>
  <c r="J47" i="30"/>
  <c r="I47" i="30"/>
  <c r="H47" i="30"/>
  <c r="G47" i="30"/>
  <c r="F47" i="30"/>
  <c r="E47" i="30"/>
  <c r="D47" i="30"/>
  <c r="M46" i="30"/>
  <c r="L46" i="30"/>
  <c r="K46" i="30"/>
  <c r="J46" i="30"/>
  <c r="I46" i="30"/>
  <c r="H46" i="30"/>
  <c r="G46" i="30"/>
  <c r="F46" i="30"/>
  <c r="E46" i="30"/>
  <c r="D46" i="30"/>
  <c r="M45" i="30"/>
  <c r="L45" i="30"/>
  <c r="K45" i="30"/>
  <c r="J45" i="30"/>
  <c r="I45" i="30"/>
  <c r="H45" i="30"/>
  <c r="G45" i="30"/>
  <c r="F45" i="30"/>
  <c r="E45" i="30"/>
  <c r="D45" i="30"/>
  <c r="M59" i="29"/>
  <c r="L59" i="29"/>
  <c r="K59" i="29"/>
  <c r="J59" i="29"/>
  <c r="I59" i="29"/>
  <c r="H59" i="29"/>
  <c r="G59" i="29"/>
  <c r="F59" i="29"/>
  <c r="E59" i="29"/>
  <c r="D59" i="29"/>
  <c r="M58" i="29"/>
  <c r="L58" i="29"/>
  <c r="K58" i="29"/>
  <c r="J58" i="29"/>
  <c r="I58" i="29"/>
  <c r="H58" i="29"/>
  <c r="G58" i="29"/>
  <c r="F58" i="29"/>
  <c r="E58" i="29"/>
  <c r="D58" i="29"/>
  <c r="M57" i="29"/>
  <c r="L57" i="29"/>
  <c r="K57" i="29"/>
  <c r="J57" i="29"/>
  <c r="I57" i="29"/>
  <c r="H57" i="29"/>
  <c r="G57" i="29"/>
  <c r="F57" i="29"/>
  <c r="E57" i="29"/>
  <c r="D57" i="29"/>
  <c r="M56" i="29"/>
  <c r="L56" i="29"/>
  <c r="K56" i="29"/>
  <c r="J56" i="29"/>
  <c r="I56" i="29"/>
  <c r="H56" i="29"/>
  <c r="G56" i="29"/>
  <c r="F56" i="29"/>
  <c r="E56" i="29"/>
  <c r="D56" i="29"/>
  <c r="M55" i="29"/>
  <c r="L55" i="29"/>
  <c r="K55" i="29"/>
  <c r="J55" i="29"/>
  <c r="I55" i="29"/>
  <c r="H55" i="29"/>
  <c r="G55" i="29"/>
  <c r="F55" i="29"/>
  <c r="E55" i="29"/>
  <c r="D55" i="29"/>
  <c r="M54" i="29"/>
  <c r="L54" i="29"/>
  <c r="K54" i="29"/>
  <c r="J54" i="29"/>
  <c r="I54" i="29"/>
  <c r="H54" i="29"/>
  <c r="G54" i="29"/>
  <c r="F54" i="29"/>
  <c r="E54" i="29"/>
  <c r="D54" i="29"/>
  <c r="C22" i="29" s="1"/>
  <c r="AA17" i="2" s="1"/>
  <c r="Y181" i="47" s="1"/>
  <c r="M53" i="29"/>
  <c r="L53" i="29"/>
  <c r="K53" i="29"/>
  <c r="J53" i="29"/>
  <c r="I53" i="29"/>
  <c r="H53" i="29"/>
  <c r="G53" i="29"/>
  <c r="F53" i="29"/>
  <c r="E53" i="29"/>
  <c r="D53" i="29"/>
  <c r="M52" i="29"/>
  <c r="L52" i="29"/>
  <c r="K52" i="29"/>
  <c r="J52" i="29"/>
  <c r="I52" i="29"/>
  <c r="H52" i="29"/>
  <c r="G52" i="29"/>
  <c r="F52" i="29"/>
  <c r="E52" i="29"/>
  <c r="D52" i="29"/>
  <c r="C20" i="29" s="1"/>
  <c r="AA15" i="2" s="1"/>
  <c r="Y165" i="47" s="1"/>
  <c r="M51" i="29"/>
  <c r="L51" i="29"/>
  <c r="K51" i="29"/>
  <c r="J51" i="29"/>
  <c r="I51" i="29"/>
  <c r="H51" i="29"/>
  <c r="G51" i="29"/>
  <c r="F51" i="29"/>
  <c r="E51" i="29"/>
  <c r="D51" i="29"/>
  <c r="C19" i="29" s="1"/>
  <c r="AA13" i="2" s="1"/>
  <c r="M50" i="29"/>
  <c r="L50" i="29"/>
  <c r="K50" i="29"/>
  <c r="J50" i="29"/>
  <c r="I50" i="29"/>
  <c r="H50" i="29"/>
  <c r="G50" i="29"/>
  <c r="F50" i="29"/>
  <c r="E50" i="29"/>
  <c r="D50" i="29"/>
  <c r="C18" i="29" s="1"/>
  <c r="AA18" i="2" s="1"/>
  <c r="Y177" i="48" s="1"/>
  <c r="M49" i="29"/>
  <c r="L49" i="29"/>
  <c r="K49" i="29"/>
  <c r="J49" i="29"/>
  <c r="I49" i="29"/>
  <c r="H49" i="29"/>
  <c r="G49" i="29"/>
  <c r="F49" i="29"/>
  <c r="E49" i="29"/>
  <c r="D49" i="29"/>
  <c r="M48" i="29"/>
  <c r="L48" i="29"/>
  <c r="K48" i="29"/>
  <c r="J48" i="29"/>
  <c r="I48" i="29"/>
  <c r="H48" i="29"/>
  <c r="G48" i="29"/>
  <c r="F48" i="29"/>
  <c r="E48" i="29"/>
  <c r="D48" i="29"/>
  <c r="C16" i="29" s="1"/>
  <c r="AA14" i="2" s="1"/>
  <c r="M47" i="29"/>
  <c r="L47" i="29"/>
  <c r="K47" i="29"/>
  <c r="J47" i="29"/>
  <c r="I47" i="29"/>
  <c r="H47" i="29"/>
  <c r="G47" i="29"/>
  <c r="F47" i="29"/>
  <c r="E47" i="29"/>
  <c r="D47" i="29"/>
  <c r="C15" i="29" s="1"/>
  <c r="AA16" i="2" s="1"/>
  <c r="M46" i="29"/>
  <c r="L46" i="29"/>
  <c r="K46" i="29"/>
  <c r="J46" i="29"/>
  <c r="I46" i="29"/>
  <c r="H46" i="29"/>
  <c r="G46" i="29"/>
  <c r="F46" i="29"/>
  <c r="E46" i="29"/>
  <c r="D46" i="29"/>
  <c r="M45" i="29"/>
  <c r="L45" i="29"/>
  <c r="K45" i="29"/>
  <c r="J45" i="29"/>
  <c r="I45" i="29"/>
  <c r="H45" i="29"/>
  <c r="G45" i="29"/>
  <c r="F45" i="29"/>
  <c r="E45" i="29"/>
  <c r="D45" i="29"/>
  <c r="M59" i="28"/>
  <c r="L59" i="28"/>
  <c r="K59" i="28"/>
  <c r="J59" i="28"/>
  <c r="I59" i="28"/>
  <c r="H59" i="28"/>
  <c r="G59" i="28"/>
  <c r="F59" i="28"/>
  <c r="E59" i="28"/>
  <c r="D59" i="28"/>
  <c r="M58" i="28"/>
  <c r="L58" i="28"/>
  <c r="K58" i="28"/>
  <c r="J58" i="28"/>
  <c r="I58" i="28"/>
  <c r="H58" i="28"/>
  <c r="G58" i="28"/>
  <c r="F58" i="28"/>
  <c r="E58" i="28"/>
  <c r="D58" i="28"/>
  <c r="M57" i="28"/>
  <c r="L57" i="28"/>
  <c r="K57" i="28"/>
  <c r="J57" i="28"/>
  <c r="I57" i="28"/>
  <c r="H57" i="28"/>
  <c r="G57" i="28"/>
  <c r="F57" i="28"/>
  <c r="E57" i="28"/>
  <c r="D57" i="28"/>
  <c r="M56" i="28"/>
  <c r="L56" i="28"/>
  <c r="K56" i="28"/>
  <c r="J56" i="28"/>
  <c r="I56" i="28"/>
  <c r="H56" i="28"/>
  <c r="G56" i="28"/>
  <c r="F56" i="28"/>
  <c r="E56" i="28"/>
  <c r="D56" i="28"/>
  <c r="M55" i="28"/>
  <c r="L55" i="28"/>
  <c r="K55" i="28"/>
  <c r="J55" i="28"/>
  <c r="I55" i="28"/>
  <c r="H55" i="28"/>
  <c r="G55" i="28"/>
  <c r="F55" i="28"/>
  <c r="E55" i="28"/>
  <c r="D55" i="28"/>
  <c r="M54" i="28"/>
  <c r="L54" i="28"/>
  <c r="K54" i="28"/>
  <c r="J54" i="28"/>
  <c r="I54" i="28"/>
  <c r="H54" i="28"/>
  <c r="G54" i="28"/>
  <c r="F54" i="28"/>
  <c r="E54" i="28"/>
  <c r="D54" i="28"/>
  <c r="M53" i="28"/>
  <c r="L53" i="28"/>
  <c r="K53" i="28"/>
  <c r="J53" i="28"/>
  <c r="I53" i="28"/>
  <c r="H53" i="28"/>
  <c r="G53" i="28"/>
  <c r="F53" i="28"/>
  <c r="E53" i="28"/>
  <c r="D53" i="28"/>
  <c r="X180" i="55" s="1"/>
  <c r="M52" i="28"/>
  <c r="L52" i="28"/>
  <c r="K52" i="28"/>
  <c r="J52" i="28"/>
  <c r="I52" i="28"/>
  <c r="H52" i="28"/>
  <c r="G52" i="28"/>
  <c r="F52" i="28"/>
  <c r="E52" i="28"/>
  <c r="D52" i="28"/>
  <c r="M51" i="28"/>
  <c r="L51" i="28"/>
  <c r="K51" i="28"/>
  <c r="J51" i="28"/>
  <c r="I51" i="28"/>
  <c r="H51" i="28"/>
  <c r="G51" i="28"/>
  <c r="F51" i="28"/>
  <c r="E51" i="28"/>
  <c r="D51" i="28"/>
  <c r="M50" i="28"/>
  <c r="L50" i="28"/>
  <c r="K50" i="28"/>
  <c r="J50" i="28"/>
  <c r="I50" i="28"/>
  <c r="H50" i="28"/>
  <c r="G50" i="28"/>
  <c r="F50" i="28"/>
  <c r="E50" i="28"/>
  <c r="D50" i="28"/>
  <c r="M49" i="28"/>
  <c r="L49" i="28"/>
  <c r="K49" i="28"/>
  <c r="J49" i="28"/>
  <c r="I49" i="28"/>
  <c r="H49" i="28"/>
  <c r="G49" i="28"/>
  <c r="F49" i="28"/>
  <c r="E49" i="28"/>
  <c r="D49" i="28"/>
  <c r="M48" i="28"/>
  <c r="L48" i="28"/>
  <c r="K48" i="28"/>
  <c r="J48" i="28"/>
  <c r="I48" i="28"/>
  <c r="H48" i="28"/>
  <c r="G48" i="28"/>
  <c r="F48" i="28"/>
  <c r="E48" i="28"/>
  <c r="D48" i="28"/>
  <c r="M47" i="28"/>
  <c r="L47" i="28"/>
  <c r="K47" i="28"/>
  <c r="J47" i="28"/>
  <c r="I47" i="28"/>
  <c r="H47" i="28"/>
  <c r="G47" i="28"/>
  <c r="F47" i="28"/>
  <c r="E47" i="28"/>
  <c r="D47" i="28"/>
  <c r="M46" i="28"/>
  <c r="L46" i="28"/>
  <c r="K46" i="28"/>
  <c r="J46" i="28"/>
  <c r="I46" i="28"/>
  <c r="H46" i="28"/>
  <c r="G46" i="28"/>
  <c r="F46" i="28"/>
  <c r="E46" i="28"/>
  <c r="D46" i="28"/>
  <c r="M45" i="28"/>
  <c r="L45" i="28"/>
  <c r="K45" i="28"/>
  <c r="J45" i="28"/>
  <c r="I45" i="28"/>
  <c r="H45" i="28"/>
  <c r="G45" i="28"/>
  <c r="F45" i="28"/>
  <c r="E45" i="28"/>
  <c r="D45" i="28"/>
  <c r="M59" i="27"/>
  <c r="L59" i="27"/>
  <c r="K59" i="27"/>
  <c r="J59" i="27"/>
  <c r="I59" i="27"/>
  <c r="H59" i="27"/>
  <c r="G59" i="27"/>
  <c r="F59" i="27"/>
  <c r="E59" i="27"/>
  <c r="D59" i="27"/>
  <c r="M58" i="27"/>
  <c r="L58" i="27"/>
  <c r="K58" i="27"/>
  <c r="J58" i="27"/>
  <c r="I58" i="27"/>
  <c r="H58" i="27"/>
  <c r="G58" i="27"/>
  <c r="F58" i="27"/>
  <c r="E58" i="27"/>
  <c r="D58" i="27"/>
  <c r="M57" i="27"/>
  <c r="L57" i="27"/>
  <c r="K57" i="27"/>
  <c r="J57" i="27"/>
  <c r="I57" i="27"/>
  <c r="H57" i="27"/>
  <c r="G57" i="27"/>
  <c r="F57" i="27"/>
  <c r="E57" i="27"/>
  <c r="D57" i="27"/>
  <c r="M56" i="27"/>
  <c r="L56" i="27"/>
  <c r="K56" i="27"/>
  <c r="J56" i="27"/>
  <c r="I56" i="27"/>
  <c r="H56" i="27"/>
  <c r="G56" i="27"/>
  <c r="F56" i="27"/>
  <c r="E56" i="27"/>
  <c r="D56" i="27"/>
  <c r="M55" i="27"/>
  <c r="L55" i="27"/>
  <c r="K55" i="27"/>
  <c r="J55" i="27"/>
  <c r="I55" i="27"/>
  <c r="H55" i="27"/>
  <c r="G55" i="27"/>
  <c r="F55" i="27"/>
  <c r="E55" i="27"/>
  <c r="D55" i="27"/>
  <c r="M54" i="27"/>
  <c r="L54" i="27"/>
  <c r="K54" i="27"/>
  <c r="J54" i="27"/>
  <c r="I54" i="27"/>
  <c r="H54" i="27"/>
  <c r="G54" i="27"/>
  <c r="F54" i="27"/>
  <c r="E54" i="27"/>
  <c r="D54" i="27"/>
  <c r="C22" i="27" s="1"/>
  <c r="Y17" i="2" s="1"/>
  <c r="M53" i="27"/>
  <c r="L53" i="27"/>
  <c r="K53" i="27"/>
  <c r="J53" i="27"/>
  <c r="I53" i="27"/>
  <c r="H53" i="27"/>
  <c r="G53" i="27"/>
  <c r="F53" i="27"/>
  <c r="E53" i="27"/>
  <c r="D53" i="27"/>
  <c r="W180" i="56" s="1"/>
  <c r="M52" i="27"/>
  <c r="L52" i="27"/>
  <c r="K52" i="27"/>
  <c r="J52" i="27"/>
  <c r="I52" i="27"/>
  <c r="H52" i="27"/>
  <c r="G52" i="27"/>
  <c r="F52" i="27"/>
  <c r="E52" i="27"/>
  <c r="D52" i="27"/>
  <c r="C20" i="27" s="1"/>
  <c r="Y15" i="2" s="1"/>
  <c r="M51" i="27"/>
  <c r="L51" i="27"/>
  <c r="K51" i="27"/>
  <c r="J51" i="27"/>
  <c r="I51" i="27"/>
  <c r="H51" i="27"/>
  <c r="G51" i="27"/>
  <c r="F51" i="27"/>
  <c r="E51" i="27"/>
  <c r="D51" i="27"/>
  <c r="M50" i="27"/>
  <c r="L50" i="27"/>
  <c r="K50" i="27"/>
  <c r="J50" i="27"/>
  <c r="I50" i="27"/>
  <c r="H50" i="27"/>
  <c r="G50" i="27"/>
  <c r="F50" i="27"/>
  <c r="E50" i="27"/>
  <c r="D50" i="27"/>
  <c r="C18" i="27" s="1"/>
  <c r="Y18" i="2" s="1"/>
  <c r="M49" i="27"/>
  <c r="L49" i="27"/>
  <c r="K49" i="27"/>
  <c r="J49" i="27"/>
  <c r="I49" i="27"/>
  <c r="H49" i="27"/>
  <c r="G49" i="27"/>
  <c r="F49" i="27"/>
  <c r="E49" i="27"/>
  <c r="D49" i="27"/>
  <c r="M48" i="27"/>
  <c r="L48" i="27"/>
  <c r="K48" i="27"/>
  <c r="J48" i="27"/>
  <c r="I48" i="27"/>
  <c r="H48" i="27"/>
  <c r="G48" i="27"/>
  <c r="F48" i="27"/>
  <c r="E48" i="27"/>
  <c r="D48" i="27"/>
  <c r="C16" i="27" s="1"/>
  <c r="Y14" i="2" s="1"/>
  <c r="M47" i="27"/>
  <c r="L47" i="27"/>
  <c r="K47" i="27"/>
  <c r="J47" i="27"/>
  <c r="I47" i="27"/>
  <c r="H47" i="27"/>
  <c r="G47" i="27"/>
  <c r="F47" i="27"/>
  <c r="E47" i="27"/>
  <c r="D47" i="27"/>
  <c r="M46" i="27"/>
  <c r="L46" i="27"/>
  <c r="K46" i="27"/>
  <c r="J46" i="27"/>
  <c r="I46" i="27"/>
  <c r="H46" i="27"/>
  <c r="G46" i="27"/>
  <c r="F46" i="27"/>
  <c r="E46" i="27"/>
  <c r="D46" i="27"/>
  <c r="W179" i="56" s="1"/>
  <c r="M45" i="27"/>
  <c r="L45" i="27"/>
  <c r="K45" i="27"/>
  <c r="J45" i="27"/>
  <c r="I45" i="27"/>
  <c r="H45" i="27"/>
  <c r="G45" i="27"/>
  <c r="F45" i="27"/>
  <c r="E45" i="27"/>
  <c r="D45" i="27"/>
  <c r="M59" i="26"/>
  <c r="L59" i="26"/>
  <c r="K59" i="26"/>
  <c r="J59" i="26"/>
  <c r="I59" i="26"/>
  <c r="H59" i="26"/>
  <c r="G59" i="26"/>
  <c r="F59" i="26"/>
  <c r="E59" i="26"/>
  <c r="D59" i="26"/>
  <c r="M58" i="26"/>
  <c r="L58" i="26"/>
  <c r="K58" i="26"/>
  <c r="J58" i="26"/>
  <c r="I58" i="26"/>
  <c r="H58" i="26"/>
  <c r="G58" i="26"/>
  <c r="F58" i="26"/>
  <c r="E58" i="26"/>
  <c r="D58" i="26"/>
  <c r="M57" i="26"/>
  <c r="L57" i="26"/>
  <c r="K57" i="26"/>
  <c r="J57" i="26"/>
  <c r="I57" i="26"/>
  <c r="H57" i="26"/>
  <c r="G57" i="26"/>
  <c r="F57" i="26"/>
  <c r="E57" i="26"/>
  <c r="D57" i="26"/>
  <c r="M56" i="26"/>
  <c r="L56" i="26"/>
  <c r="K56" i="26"/>
  <c r="J56" i="26"/>
  <c r="I56" i="26"/>
  <c r="H56" i="26"/>
  <c r="G56" i="26"/>
  <c r="F56" i="26"/>
  <c r="E56" i="26"/>
  <c r="D56" i="26"/>
  <c r="M55" i="26"/>
  <c r="L55" i="26"/>
  <c r="K55" i="26"/>
  <c r="J55" i="26"/>
  <c r="I55" i="26"/>
  <c r="H55" i="26"/>
  <c r="G55" i="26"/>
  <c r="F55" i="26"/>
  <c r="E55" i="26"/>
  <c r="D55" i="26"/>
  <c r="M54" i="26"/>
  <c r="L54" i="26"/>
  <c r="K54" i="26"/>
  <c r="J54" i="26"/>
  <c r="I54" i="26"/>
  <c r="H54" i="26"/>
  <c r="G54" i="26"/>
  <c r="F54" i="26"/>
  <c r="E54" i="26"/>
  <c r="D54" i="26"/>
  <c r="M53" i="26"/>
  <c r="L53" i="26"/>
  <c r="K53" i="26"/>
  <c r="J53" i="26"/>
  <c r="I53" i="26"/>
  <c r="H53" i="26"/>
  <c r="G53" i="26"/>
  <c r="F53" i="26"/>
  <c r="E53" i="26"/>
  <c r="D53" i="26"/>
  <c r="M52" i="26"/>
  <c r="L52" i="26"/>
  <c r="K52" i="26"/>
  <c r="J52" i="26"/>
  <c r="I52" i="26"/>
  <c r="H52" i="26"/>
  <c r="G52" i="26"/>
  <c r="F52" i="26"/>
  <c r="E52" i="26"/>
  <c r="D52" i="26"/>
  <c r="M51" i="26"/>
  <c r="L51" i="26"/>
  <c r="K51" i="26"/>
  <c r="J51" i="26"/>
  <c r="I51" i="26"/>
  <c r="H51" i="26"/>
  <c r="G51" i="26"/>
  <c r="F51" i="26"/>
  <c r="E51" i="26"/>
  <c r="D51" i="26"/>
  <c r="M50" i="26"/>
  <c r="L50" i="26"/>
  <c r="K50" i="26"/>
  <c r="J50" i="26"/>
  <c r="I50" i="26"/>
  <c r="H50" i="26"/>
  <c r="G50" i="26"/>
  <c r="F50" i="26"/>
  <c r="E50" i="26"/>
  <c r="D50" i="26"/>
  <c r="M49" i="26"/>
  <c r="L49" i="26"/>
  <c r="K49" i="26"/>
  <c r="J49" i="26"/>
  <c r="I49" i="26"/>
  <c r="H49" i="26"/>
  <c r="G49" i="26"/>
  <c r="F49" i="26"/>
  <c r="E49" i="26"/>
  <c r="D49" i="26"/>
  <c r="M48" i="26"/>
  <c r="L48" i="26"/>
  <c r="K48" i="26"/>
  <c r="J48" i="26"/>
  <c r="I48" i="26"/>
  <c r="H48" i="26"/>
  <c r="G48" i="26"/>
  <c r="F48" i="26"/>
  <c r="E48" i="26"/>
  <c r="D48" i="26"/>
  <c r="M47" i="26"/>
  <c r="L47" i="26"/>
  <c r="K47" i="26"/>
  <c r="J47" i="26"/>
  <c r="I47" i="26"/>
  <c r="H47" i="26"/>
  <c r="G47" i="26"/>
  <c r="F47" i="26"/>
  <c r="E47" i="26"/>
  <c r="D47" i="26"/>
  <c r="M46" i="26"/>
  <c r="L46" i="26"/>
  <c r="K46" i="26"/>
  <c r="J46" i="26"/>
  <c r="I46" i="26"/>
  <c r="H46" i="26"/>
  <c r="G46" i="26"/>
  <c r="F46" i="26"/>
  <c r="E46" i="26"/>
  <c r="D46" i="26"/>
  <c r="M45" i="26"/>
  <c r="L45" i="26"/>
  <c r="K45" i="26"/>
  <c r="J45" i="26"/>
  <c r="I45" i="26"/>
  <c r="H45" i="26"/>
  <c r="G45" i="26"/>
  <c r="F45" i="26"/>
  <c r="E45" i="26"/>
  <c r="D45" i="26"/>
  <c r="M59" i="25"/>
  <c r="L59" i="25"/>
  <c r="K59" i="25"/>
  <c r="J59" i="25"/>
  <c r="I59" i="25"/>
  <c r="H59" i="25"/>
  <c r="G59" i="25"/>
  <c r="F59" i="25"/>
  <c r="E59" i="25"/>
  <c r="D59" i="25"/>
  <c r="M58" i="25"/>
  <c r="L58" i="25"/>
  <c r="K58" i="25"/>
  <c r="J58" i="25"/>
  <c r="I58" i="25"/>
  <c r="H58" i="25"/>
  <c r="G58" i="25"/>
  <c r="F58" i="25"/>
  <c r="E58" i="25"/>
  <c r="D58" i="25"/>
  <c r="M57" i="25"/>
  <c r="L57" i="25"/>
  <c r="K57" i="25"/>
  <c r="J57" i="25"/>
  <c r="I57" i="25"/>
  <c r="H57" i="25"/>
  <c r="G57" i="25"/>
  <c r="F57" i="25"/>
  <c r="E57" i="25"/>
  <c r="D57" i="25"/>
  <c r="M56" i="25"/>
  <c r="L56" i="25"/>
  <c r="K56" i="25"/>
  <c r="J56" i="25"/>
  <c r="I56" i="25"/>
  <c r="H56" i="25"/>
  <c r="G56" i="25"/>
  <c r="F56" i="25"/>
  <c r="E56" i="25"/>
  <c r="D56" i="25"/>
  <c r="M55" i="25"/>
  <c r="L55" i="25"/>
  <c r="K55" i="25"/>
  <c r="J55" i="25"/>
  <c r="I55" i="25"/>
  <c r="H55" i="25"/>
  <c r="G55" i="25"/>
  <c r="F55" i="25"/>
  <c r="E55" i="25"/>
  <c r="D55" i="25"/>
  <c r="M54" i="25"/>
  <c r="L54" i="25"/>
  <c r="K54" i="25"/>
  <c r="J54" i="25"/>
  <c r="I54" i="25"/>
  <c r="H54" i="25"/>
  <c r="G54" i="25"/>
  <c r="F54" i="25"/>
  <c r="E54" i="25"/>
  <c r="D54" i="25"/>
  <c r="M53" i="25"/>
  <c r="L53" i="25"/>
  <c r="K53" i="25"/>
  <c r="J53" i="25"/>
  <c r="I53" i="25"/>
  <c r="H53" i="25"/>
  <c r="G53" i="25"/>
  <c r="F53" i="25"/>
  <c r="E53" i="25"/>
  <c r="D53" i="25"/>
  <c r="M52" i="25"/>
  <c r="L52" i="25"/>
  <c r="K52" i="25"/>
  <c r="J52" i="25"/>
  <c r="I52" i="25"/>
  <c r="H52" i="25"/>
  <c r="G52" i="25"/>
  <c r="F52" i="25"/>
  <c r="E52" i="25"/>
  <c r="D52" i="25"/>
  <c r="M51" i="25"/>
  <c r="L51" i="25"/>
  <c r="K51" i="25"/>
  <c r="J51" i="25"/>
  <c r="I51" i="25"/>
  <c r="H51" i="25"/>
  <c r="G51" i="25"/>
  <c r="F51" i="25"/>
  <c r="E51" i="25"/>
  <c r="D51" i="25"/>
  <c r="M50" i="25"/>
  <c r="L50" i="25"/>
  <c r="K50" i="25"/>
  <c r="J50" i="25"/>
  <c r="I50" i="25"/>
  <c r="H50" i="25"/>
  <c r="G50" i="25"/>
  <c r="F50" i="25"/>
  <c r="E50" i="25"/>
  <c r="D50" i="25"/>
  <c r="M49" i="25"/>
  <c r="L49" i="25"/>
  <c r="K49" i="25"/>
  <c r="J49" i="25"/>
  <c r="I49" i="25"/>
  <c r="H49" i="25"/>
  <c r="G49" i="25"/>
  <c r="F49" i="25"/>
  <c r="E49" i="25"/>
  <c r="D49" i="25"/>
  <c r="M48" i="25"/>
  <c r="L48" i="25"/>
  <c r="K48" i="25"/>
  <c r="J48" i="25"/>
  <c r="I48" i="25"/>
  <c r="H48" i="25"/>
  <c r="G48" i="25"/>
  <c r="F48" i="25"/>
  <c r="E48" i="25"/>
  <c r="D48" i="25"/>
  <c r="M47" i="25"/>
  <c r="L47" i="25"/>
  <c r="K47" i="25"/>
  <c r="J47" i="25"/>
  <c r="I47" i="25"/>
  <c r="H47" i="25"/>
  <c r="G47" i="25"/>
  <c r="F47" i="25"/>
  <c r="E47" i="25"/>
  <c r="D47" i="25"/>
  <c r="M46" i="25"/>
  <c r="L46" i="25"/>
  <c r="K46" i="25"/>
  <c r="J46" i="25"/>
  <c r="I46" i="25"/>
  <c r="H46" i="25"/>
  <c r="G46" i="25"/>
  <c r="F46" i="25"/>
  <c r="E46" i="25"/>
  <c r="D46" i="25"/>
  <c r="M45" i="25"/>
  <c r="L45" i="25"/>
  <c r="K45" i="25"/>
  <c r="J45" i="25"/>
  <c r="I45" i="25"/>
  <c r="H45" i="25"/>
  <c r="G45" i="25"/>
  <c r="F45" i="25"/>
  <c r="E45" i="25"/>
  <c r="D45" i="25"/>
  <c r="M59" i="24"/>
  <c r="L59" i="24"/>
  <c r="K59" i="24"/>
  <c r="J59" i="24"/>
  <c r="I59" i="24"/>
  <c r="H59" i="24"/>
  <c r="G59" i="24"/>
  <c r="F59" i="24"/>
  <c r="E59" i="24"/>
  <c r="D59" i="24"/>
  <c r="M58" i="24"/>
  <c r="L58" i="24"/>
  <c r="K58" i="24"/>
  <c r="J58" i="24"/>
  <c r="I58" i="24"/>
  <c r="H58" i="24"/>
  <c r="G58" i="24"/>
  <c r="F58" i="24"/>
  <c r="E58" i="24"/>
  <c r="D58" i="24"/>
  <c r="M57" i="24"/>
  <c r="L57" i="24"/>
  <c r="K57" i="24"/>
  <c r="J57" i="24"/>
  <c r="I57" i="24"/>
  <c r="H57" i="24"/>
  <c r="G57" i="24"/>
  <c r="F57" i="24"/>
  <c r="E57" i="24"/>
  <c r="D57" i="24"/>
  <c r="M56" i="24"/>
  <c r="L56" i="24"/>
  <c r="K56" i="24"/>
  <c r="J56" i="24"/>
  <c r="I56" i="24"/>
  <c r="H56" i="24"/>
  <c r="G56" i="24"/>
  <c r="F56" i="24"/>
  <c r="E56" i="24"/>
  <c r="D56" i="24"/>
  <c r="M55" i="24"/>
  <c r="L55" i="24"/>
  <c r="K55" i="24"/>
  <c r="J55" i="24"/>
  <c r="I55" i="24"/>
  <c r="H55" i="24"/>
  <c r="G55" i="24"/>
  <c r="F55" i="24"/>
  <c r="E55" i="24"/>
  <c r="D55" i="24"/>
  <c r="M54" i="24"/>
  <c r="L54" i="24"/>
  <c r="K54" i="24"/>
  <c r="J54" i="24"/>
  <c r="I54" i="24"/>
  <c r="H54" i="24"/>
  <c r="G54" i="24"/>
  <c r="F54" i="24"/>
  <c r="E54" i="24"/>
  <c r="D54" i="24"/>
  <c r="M53" i="24"/>
  <c r="L53" i="24"/>
  <c r="K53" i="24"/>
  <c r="J53" i="24"/>
  <c r="I53" i="24"/>
  <c r="H53" i="24"/>
  <c r="G53" i="24"/>
  <c r="F53" i="24"/>
  <c r="E53" i="24"/>
  <c r="D53" i="24"/>
  <c r="M52" i="24"/>
  <c r="L52" i="24"/>
  <c r="K52" i="24"/>
  <c r="J52" i="24"/>
  <c r="I52" i="24"/>
  <c r="H52" i="24"/>
  <c r="G52" i="24"/>
  <c r="F52" i="24"/>
  <c r="E52" i="24"/>
  <c r="D52" i="24"/>
  <c r="M51" i="24"/>
  <c r="L51" i="24"/>
  <c r="K51" i="24"/>
  <c r="J51" i="24"/>
  <c r="I51" i="24"/>
  <c r="H51" i="24"/>
  <c r="G51" i="24"/>
  <c r="F51" i="24"/>
  <c r="E51" i="24"/>
  <c r="D51" i="24"/>
  <c r="M50" i="24"/>
  <c r="L50" i="24"/>
  <c r="K50" i="24"/>
  <c r="J50" i="24"/>
  <c r="I50" i="24"/>
  <c r="H50" i="24"/>
  <c r="G50" i="24"/>
  <c r="F50" i="24"/>
  <c r="E50" i="24"/>
  <c r="D50" i="24"/>
  <c r="M49" i="24"/>
  <c r="L49" i="24"/>
  <c r="K49" i="24"/>
  <c r="J49" i="24"/>
  <c r="I49" i="24"/>
  <c r="H49" i="24"/>
  <c r="G49" i="24"/>
  <c r="F49" i="24"/>
  <c r="E49" i="24"/>
  <c r="D49" i="24"/>
  <c r="M48" i="24"/>
  <c r="L48" i="24"/>
  <c r="K48" i="24"/>
  <c r="J48" i="24"/>
  <c r="I48" i="24"/>
  <c r="H48" i="24"/>
  <c r="G48" i="24"/>
  <c r="F48" i="24"/>
  <c r="E48" i="24"/>
  <c r="D48" i="24"/>
  <c r="M47" i="24"/>
  <c r="L47" i="24"/>
  <c r="K47" i="24"/>
  <c r="J47" i="24"/>
  <c r="I47" i="24"/>
  <c r="H47" i="24"/>
  <c r="G47" i="24"/>
  <c r="F47" i="24"/>
  <c r="E47" i="24"/>
  <c r="D47" i="24"/>
  <c r="M46" i="24"/>
  <c r="L46" i="24"/>
  <c r="K46" i="24"/>
  <c r="J46" i="24"/>
  <c r="I46" i="24"/>
  <c r="H46" i="24"/>
  <c r="G46" i="24"/>
  <c r="F46" i="24"/>
  <c r="E46" i="24"/>
  <c r="D46" i="24"/>
  <c r="M45" i="24"/>
  <c r="L45" i="24"/>
  <c r="K45" i="24"/>
  <c r="J45" i="24"/>
  <c r="I45" i="24"/>
  <c r="H45" i="24"/>
  <c r="G45" i="24"/>
  <c r="F45" i="24"/>
  <c r="E45" i="24"/>
  <c r="D45" i="24"/>
  <c r="M59" i="23"/>
  <c r="L59" i="23"/>
  <c r="K59" i="23"/>
  <c r="J59" i="23"/>
  <c r="I59" i="23"/>
  <c r="H59" i="23"/>
  <c r="G59" i="23"/>
  <c r="F59" i="23"/>
  <c r="E59" i="23"/>
  <c r="D59" i="23"/>
  <c r="M58" i="23"/>
  <c r="L58" i="23"/>
  <c r="K58" i="23"/>
  <c r="J58" i="23"/>
  <c r="I58" i="23"/>
  <c r="H58" i="23"/>
  <c r="G58" i="23"/>
  <c r="F58" i="23"/>
  <c r="E58" i="23"/>
  <c r="D58" i="23"/>
  <c r="M57" i="23"/>
  <c r="L57" i="23"/>
  <c r="K57" i="23"/>
  <c r="J57" i="23"/>
  <c r="I57" i="23"/>
  <c r="H57" i="23"/>
  <c r="G57" i="23"/>
  <c r="F57" i="23"/>
  <c r="E57" i="23"/>
  <c r="D57" i="23"/>
  <c r="M56" i="23"/>
  <c r="L56" i="23"/>
  <c r="K56" i="23"/>
  <c r="J56" i="23"/>
  <c r="I56" i="23"/>
  <c r="H56" i="23"/>
  <c r="G56" i="23"/>
  <c r="F56" i="23"/>
  <c r="E56" i="23"/>
  <c r="D56" i="23"/>
  <c r="M55" i="23"/>
  <c r="L55" i="23"/>
  <c r="K55" i="23"/>
  <c r="J55" i="23"/>
  <c r="I55" i="23"/>
  <c r="H55" i="23"/>
  <c r="G55" i="23"/>
  <c r="F55" i="23"/>
  <c r="E55" i="23"/>
  <c r="D55" i="23"/>
  <c r="M54" i="23"/>
  <c r="L54" i="23"/>
  <c r="K54" i="23"/>
  <c r="J54" i="23"/>
  <c r="I54" i="23"/>
  <c r="H54" i="23"/>
  <c r="G54" i="23"/>
  <c r="F54" i="23"/>
  <c r="E54" i="23"/>
  <c r="D54" i="23"/>
  <c r="M53" i="23"/>
  <c r="L53" i="23"/>
  <c r="K53" i="23"/>
  <c r="J53" i="23"/>
  <c r="I53" i="23"/>
  <c r="H53" i="23"/>
  <c r="G53" i="23"/>
  <c r="F53" i="23"/>
  <c r="E53" i="23"/>
  <c r="D53" i="23"/>
  <c r="M52" i="23"/>
  <c r="L52" i="23"/>
  <c r="K52" i="23"/>
  <c r="J52" i="23"/>
  <c r="I52" i="23"/>
  <c r="H52" i="23"/>
  <c r="G52" i="23"/>
  <c r="F52" i="23"/>
  <c r="E52" i="23"/>
  <c r="D52" i="23"/>
  <c r="M51" i="23"/>
  <c r="L51" i="23"/>
  <c r="K51" i="23"/>
  <c r="J51" i="23"/>
  <c r="I51" i="23"/>
  <c r="H51" i="23"/>
  <c r="G51" i="23"/>
  <c r="F51" i="23"/>
  <c r="E51" i="23"/>
  <c r="D51" i="23"/>
  <c r="M50" i="23"/>
  <c r="L50" i="23"/>
  <c r="K50" i="23"/>
  <c r="J50" i="23"/>
  <c r="I50" i="23"/>
  <c r="H50" i="23"/>
  <c r="G50" i="23"/>
  <c r="F50" i="23"/>
  <c r="E50" i="23"/>
  <c r="D50" i="23"/>
  <c r="M49" i="23"/>
  <c r="L49" i="23"/>
  <c r="K49" i="23"/>
  <c r="J49" i="23"/>
  <c r="I49" i="23"/>
  <c r="H49" i="23"/>
  <c r="G49" i="23"/>
  <c r="F49" i="23"/>
  <c r="E49" i="23"/>
  <c r="D49" i="23"/>
  <c r="M48" i="23"/>
  <c r="L48" i="23"/>
  <c r="K48" i="23"/>
  <c r="J48" i="23"/>
  <c r="I48" i="23"/>
  <c r="H48" i="23"/>
  <c r="G48" i="23"/>
  <c r="F48" i="23"/>
  <c r="E48" i="23"/>
  <c r="D48" i="23"/>
  <c r="M47" i="23"/>
  <c r="L47" i="23"/>
  <c r="K47" i="23"/>
  <c r="J47" i="23"/>
  <c r="I47" i="23"/>
  <c r="H47" i="23"/>
  <c r="G47" i="23"/>
  <c r="F47" i="23"/>
  <c r="E47" i="23"/>
  <c r="D47" i="23"/>
  <c r="M46" i="23"/>
  <c r="L46" i="23"/>
  <c r="K46" i="23"/>
  <c r="J46" i="23"/>
  <c r="I46" i="23"/>
  <c r="H46" i="23"/>
  <c r="G46" i="23"/>
  <c r="F46" i="23"/>
  <c r="E46" i="23"/>
  <c r="D46" i="23"/>
  <c r="M45" i="23"/>
  <c r="L45" i="23"/>
  <c r="K45" i="23"/>
  <c r="J45" i="23"/>
  <c r="I45" i="23"/>
  <c r="H45" i="23"/>
  <c r="G45" i="23"/>
  <c r="F45" i="23"/>
  <c r="E45" i="23"/>
  <c r="D45" i="23"/>
  <c r="M59" i="22"/>
  <c r="L59" i="22"/>
  <c r="K59" i="22"/>
  <c r="J59" i="22"/>
  <c r="I59" i="22"/>
  <c r="H59" i="22"/>
  <c r="G59" i="22"/>
  <c r="F59" i="22"/>
  <c r="E59" i="22"/>
  <c r="D59" i="22"/>
  <c r="M58" i="22"/>
  <c r="L58" i="22"/>
  <c r="K58" i="22"/>
  <c r="J58" i="22"/>
  <c r="I58" i="22"/>
  <c r="H58" i="22"/>
  <c r="G58" i="22"/>
  <c r="F58" i="22"/>
  <c r="E58" i="22"/>
  <c r="D58" i="22"/>
  <c r="M57" i="22"/>
  <c r="L57" i="22"/>
  <c r="K57" i="22"/>
  <c r="J57" i="22"/>
  <c r="I57" i="22"/>
  <c r="H57" i="22"/>
  <c r="G57" i="22"/>
  <c r="F57" i="22"/>
  <c r="E57" i="22"/>
  <c r="D57" i="22"/>
  <c r="M56" i="22"/>
  <c r="L56" i="22"/>
  <c r="K56" i="22"/>
  <c r="J56" i="22"/>
  <c r="I56" i="22"/>
  <c r="H56" i="22"/>
  <c r="G56" i="22"/>
  <c r="F56" i="22"/>
  <c r="E56" i="22"/>
  <c r="D56" i="22"/>
  <c r="M55" i="22"/>
  <c r="L55" i="22"/>
  <c r="K55" i="22"/>
  <c r="J55" i="22"/>
  <c r="I55" i="22"/>
  <c r="H55" i="22"/>
  <c r="G55" i="22"/>
  <c r="F55" i="22"/>
  <c r="E55" i="22"/>
  <c r="D55" i="22"/>
  <c r="M54" i="22"/>
  <c r="L54" i="22"/>
  <c r="K54" i="22"/>
  <c r="J54" i="22"/>
  <c r="I54" i="22"/>
  <c r="H54" i="22"/>
  <c r="G54" i="22"/>
  <c r="F54" i="22"/>
  <c r="E54" i="22"/>
  <c r="D54" i="22"/>
  <c r="M53" i="22"/>
  <c r="L53" i="22"/>
  <c r="K53" i="22"/>
  <c r="J53" i="22"/>
  <c r="I53" i="22"/>
  <c r="H53" i="22"/>
  <c r="G53" i="22"/>
  <c r="F53" i="22"/>
  <c r="E53" i="22"/>
  <c r="D53" i="22"/>
  <c r="M52" i="22"/>
  <c r="L52" i="22"/>
  <c r="K52" i="22"/>
  <c r="J52" i="22"/>
  <c r="I52" i="22"/>
  <c r="H52" i="22"/>
  <c r="G52" i="22"/>
  <c r="F52" i="22"/>
  <c r="E52" i="22"/>
  <c r="D52" i="22"/>
  <c r="M51" i="22"/>
  <c r="L51" i="22"/>
  <c r="K51" i="22"/>
  <c r="J51" i="22"/>
  <c r="I51" i="22"/>
  <c r="H51" i="22"/>
  <c r="G51" i="22"/>
  <c r="F51" i="22"/>
  <c r="E51" i="22"/>
  <c r="D51" i="22"/>
  <c r="M50" i="22"/>
  <c r="L50" i="22"/>
  <c r="K50" i="22"/>
  <c r="J50" i="22"/>
  <c r="I50" i="22"/>
  <c r="H50" i="22"/>
  <c r="G50" i="22"/>
  <c r="F50" i="22"/>
  <c r="E50" i="22"/>
  <c r="D50" i="22"/>
  <c r="M49" i="22"/>
  <c r="L49" i="22"/>
  <c r="K49" i="22"/>
  <c r="J49" i="22"/>
  <c r="I49" i="22"/>
  <c r="H49" i="22"/>
  <c r="G49" i="22"/>
  <c r="F49" i="22"/>
  <c r="E49" i="22"/>
  <c r="D49" i="22"/>
  <c r="M48" i="22"/>
  <c r="L48" i="22"/>
  <c r="K48" i="22"/>
  <c r="J48" i="22"/>
  <c r="I48" i="22"/>
  <c r="H48" i="22"/>
  <c r="G48" i="22"/>
  <c r="F48" i="22"/>
  <c r="E48" i="22"/>
  <c r="D48" i="22"/>
  <c r="M47" i="22"/>
  <c r="L47" i="22"/>
  <c r="K47" i="22"/>
  <c r="J47" i="22"/>
  <c r="I47" i="22"/>
  <c r="H47" i="22"/>
  <c r="G47" i="22"/>
  <c r="F47" i="22"/>
  <c r="E47" i="22"/>
  <c r="D47" i="22"/>
  <c r="M46" i="22"/>
  <c r="L46" i="22"/>
  <c r="K46" i="22"/>
  <c r="J46" i="22"/>
  <c r="I46" i="22"/>
  <c r="H46" i="22"/>
  <c r="G46" i="22"/>
  <c r="F46" i="22"/>
  <c r="E46" i="22"/>
  <c r="D46" i="22"/>
  <c r="M45" i="22"/>
  <c r="L45" i="22"/>
  <c r="K45" i="22"/>
  <c r="J45" i="22"/>
  <c r="I45" i="22"/>
  <c r="H45" i="22"/>
  <c r="G45" i="22"/>
  <c r="F45" i="22"/>
  <c r="E45" i="22"/>
  <c r="D45" i="22"/>
  <c r="M59" i="21"/>
  <c r="L59" i="21"/>
  <c r="K59" i="21"/>
  <c r="J59" i="21"/>
  <c r="I59" i="21"/>
  <c r="H59" i="21"/>
  <c r="G59" i="21"/>
  <c r="F59" i="21"/>
  <c r="E59" i="21"/>
  <c r="D59" i="21"/>
  <c r="M58" i="21"/>
  <c r="L58" i="21"/>
  <c r="K58" i="21"/>
  <c r="J58" i="21"/>
  <c r="I58" i="21"/>
  <c r="H58" i="21"/>
  <c r="G58" i="21"/>
  <c r="F58" i="21"/>
  <c r="E58" i="21"/>
  <c r="D58" i="21"/>
  <c r="M57" i="21"/>
  <c r="L57" i="21"/>
  <c r="K57" i="21"/>
  <c r="J57" i="21"/>
  <c r="I57" i="21"/>
  <c r="H57" i="21"/>
  <c r="G57" i="21"/>
  <c r="F57" i="21"/>
  <c r="E57" i="21"/>
  <c r="D57" i="21"/>
  <c r="M56" i="21"/>
  <c r="L56" i="21"/>
  <c r="K56" i="21"/>
  <c r="J56" i="21"/>
  <c r="I56" i="21"/>
  <c r="H56" i="21"/>
  <c r="G56" i="21"/>
  <c r="F56" i="21"/>
  <c r="E56" i="21"/>
  <c r="D56" i="21"/>
  <c r="M55" i="21"/>
  <c r="L55" i="21"/>
  <c r="K55" i="21"/>
  <c r="J55" i="21"/>
  <c r="I55" i="21"/>
  <c r="H55" i="21"/>
  <c r="G55" i="21"/>
  <c r="F55" i="21"/>
  <c r="E55" i="21"/>
  <c r="D55" i="21"/>
  <c r="M54" i="21"/>
  <c r="L54" i="21"/>
  <c r="K54" i="21"/>
  <c r="J54" i="21"/>
  <c r="I54" i="21"/>
  <c r="H54" i="21"/>
  <c r="G54" i="21"/>
  <c r="F54" i="21"/>
  <c r="E54" i="21"/>
  <c r="D54" i="21"/>
  <c r="C22" i="21" s="1"/>
  <c r="S17" i="2" s="1"/>
  <c r="M53" i="21"/>
  <c r="L53" i="21"/>
  <c r="K53" i="21"/>
  <c r="J53" i="21"/>
  <c r="I53" i="21"/>
  <c r="H53" i="21"/>
  <c r="G53" i="21"/>
  <c r="F53" i="21"/>
  <c r="E53" i="21"/>
  <c r="D53" i="21"/>
  <c r="M52" i="21"/>
  <c r="L52" i="21"/>
  <c r="K52" i="21"/>
  <c r="J52" i="21"/>
  <c r="I52" i="21"/>
  <c r="H52" i="21"/>
  <c r="G52" i="21"/>
  <c r="F52" i="21"/>
  <c r="E52" i="21"/>
  <c r="D52" i="21"/>
  <c r="C20" i="21" s="1"/>
  <c r="S15" i="2" s="1"/>
  <c r="M51" i="21"/>
  <c r="L51" i="21"/>
  <c r="K51" i="21"/>
  <c r="J51" i="21"/>
  <c r="I51" i="21"/>
  <c r="H51" i="21"/>
  <c r="G51" i="21"/>
  <c r="F51" i="21"/>
  <c r="E51" i="21"/>
  <c r="D51" i="21"/>
  <c r="M50" i="21"/>
  <c r="L50" i="21"/>
  <c r="K50" i="21"/>
  <c r="J50" i="21"/>
  <c r="I50" i="21"/>
  <c r="H50" i="21"/>
  <c r="G50" i="21"/>
  <c r="F50" i="21"/>
  <c r="E50" i="21"/>
  <c r="D50" i="21"/>
  <c r="C18" i="21" s="1"/>
  <c r="S18" i="2" s="1"/>
  <c r="M49" i="21"/>
  <c r="L49" i="21"/>
  <c r="K49" i="21"/>
  <c r="J49" i="21"/>
  <c r="I49" i="21"/>
  <c r="H49" i="21"/>
  <c r="G49" i="21"/>
  <c r="F49" i="21"/>
  <c r="E49" i="21"/>
  <c r="D49" i="21"/>
  <c r="M48" i="21"/>
  <c r="L48" i="21"/>
  <c r="K48" i="21"/>
  <c r="J48" i="21"/>
  <c r="I48" i="21"/>
  <c r="H48" i="21"/>
  <c r="G48" i="21"/>
  <c r="F48" i="21"/>
  <c r="E48" i="21"/>
  <c r="D48" i="21"/>
  <c r="C16" i="21" s="1"/>
  <c r="S14" i="2" s="1"/>
  <c r="M47" i="21"/>
  <c r="L47" i="21"/>
  <c r="K47" i="21"/>
  <c r="J47" i="21"/>
  <c r="I47" i="21"/>
  <c r="H47" i="21"/>
  <c r="G47" i="21"/>
  <c r="F47" i="21"/>
  <c r="E47" i="21"/>
  <c r="D47" i="21"/>
  <c r="M46" i="21"/>
  <c r="L46" i="21"/>
  <c r="K46" i="21"/>
  <c r="J46" i="21"/>
  <c r="I46" i="21"/>
  <c r="H46" i="21"/>
  <c r="G46" i="21"/>
  <c r="F46" i="21"/>
  <c r="E46" i="21"/>
  <c r="D46" i="21"/>
  <c r="M45" i="21"/>
  <c r="L45" i="21"/>
  <c r="K45" i="21"/>
  <c r="J45" i="21"/>
  <c r="I45" i="21"/>
  <c r="H45" i="21"/>
  <c r="G45" i="21"/>
  <c r="F45" i="21"/>
  <c r="E45" i="21"/>
  <c r="D45" i="21"/>
  <c r="M59" i="20"/>
  <c r="L59" i="20"/>
  <c r="K59" i="20"/>
  <c r="J59" i="20"/>
  <c r="I59" i="20"/>
  <c r="H59" i="20"/>
  <c r="G59" i="20"/>
  <c r="F59" i="20"/>
  <c r="E59" i="20"/>
  <c r="D59" i="20"/>
  <c r="M58" i="20"/>
  <c r="L58" i="20"/>
  <c r="K58" i="20"/>
  <c r="J58" i="20"/>
  <c r="I58" i="20"/>
  <c r="H58" i="20"/>
  <c r="G58" i="20"/>
  <c r="F58" i="20"/>
  <c r="E58" i="20"/>
  <c r="D58" i="20"/>
  <c r="M57" i="20"/>
  <c r="L57" i="20"/>
  <c r="K57" i="20"/>
  <c r="J57" i="20"/>
  <c r="I57" i="20"/>
  <c r="H57" i="20"/>
  <c r="G57" i="20"/>
  <c r="F57" i="20"/>
  <c r="E57" i="20"/>
  <c r="D57" i="20"/>
  <c r="M56" i="20"/>
  <c r="L56" i="20"/>
  <c r="K56" i="20"/>
  <c r="J56" i="20"/>
  <c r="I56" i="20"/>
  <c r="H56" i="20"/>
  <c r="G56" i="20"/>
  <c r="F56" i="20"/>
  <c r="E56" i="20"/>
  <c r="D56" i="20"/>
  <c r="M55" i="20"/>
  <c r="L55" i="20"/>
  <c r="K55" i="20"/>
  <c r="J55" i="20"/>
  <c r="I55" i="20"/>
  <c r="H55" i="20"/>
  <c r="G55" i="20"/>
  <c r="F55" i="20"/>
  <c r="E55" i="20"/>
  <c r="D55" i="20"/>
  <c r="M54" i="20"/>
  <c r="L54" i="20"/>
  <c r="K54" i="20"/>
  <c r="J54" i="20"/>
  <c r="I54" i="20"/>
  <c r="H54" i="20"/>
  <c r="G54" i="20"/>
  <c r="F54" i="20"/>
  <c r="E54" i="20"/>
  <c r="D54" i="20"/>
  <c r="M53" i="20"/>
  <c r="L53" i="20"/>
  <c r="K53" i="20"/>
  <c r="J53" i="20"/>
  <c r="I53" i="20"/>
  <c r="H53" i="20"/>
  <c r="G53" i="20"/>
  <c r="F53" i="20"/>
  <c r="E53" i="20"/>
  <c r="D53" i="20"/>
  <c r="M52" i="20"/>
  <c r="L52" i="20"/>
  <c r="K52" i="20"/>
  <c r="J52" i="20"/>
  <c r="I52" i="20"/>
  <c r="H52" i="20"/>
  <c r="G52" i="20"/>
  <c r="F52" i="20"/>
  <c r="E52" i="20"/>
  <c r="D52" i="20"/>
  <c r="M51" i="20"/>
  <c r="L51" i="20"/>
  <c r="K51" i="20"/>
  <c r="J51" i="20"/>
  <c r="I51" i="20"/>
  <c r="H51" i="20"/>
  <c r="G51" i="20"/>
  <c r="F51" i="20"/>
  <c r="E51" i="20"/>
  <c r="D51" i="20"/>
  <c r="M50" i="20"/>
  <c r="L50" i="20"/>
  <c r="K50" i="20"/>
  <c r="J50" i="20"/>
  <c r="I50" i="20"/>
  <c r="H50" i="20"/>
  <c r="G50" i="20"/>
  <c r="F50" i="20"/>
  <c r="E50" i="20"/>
  <c r="D50" i="20"/>
  <c r="M49" i="20"/>
  <c r="L49" i="20"/>
  <c r="K49" i="20"/>
  <c r="J49" i="20"/>
  <c r="I49" i="20"/>
  <c r="H49" i="20"/>
  <c r="G49" i="20"/>
  <c r="F49" i="20"/>
  <c r="E49" i="20"/>
  <c r="D49" i="20"/>
  <c r="M48" i="20"/>
  <c r="L48" i="20"/>
  <c r="K48" i="20"/>
  <c r="J48" i="20"/>
  <c r="I48" i="20"/>
  <c r="H48" i="20"/>
  <c r="G48" i="20"/>
  <c r="F48" i="20"/>
  <c r="E48" i="20"/>
  <c r="D48" i="20"/>
  <c r="M47" i="20"/>
  <c r="L47" i="20"/>
  <c r="K47" i="20"/>
  <c r="J47" i="20"/>
  <c r="I47" i="20"/>
  <c r="H47" i="20"/>
  <c r="G47" i="20"/>
  <c r="F47" i="20"/>
  <c r="E47" i="20"/>
  <c r="D47" i="20"/>
  <c r="M46" i="20"/>
  <c r="L46" i="20"/>
  <c r="K46" i="20"/>
  <c r="J46" i="20"/>
  <c r="I46" i="20"/>
  <c r="H46" i="20"/>
  <c r="G46" i="20"/>
  <c r="F46" i="20"/>
  <c r="E46" i="20"/>
  <c r="D46" i="20"/>
  <c r="M45" i="20"/>
  <c r="L45" i="20"/>
  <c r="K45" i="20"/>
  <c r="J45" i="20"/>
  <c r="I45" i="20"/>
  <c r="H45" i="20"/>
  <c r="G45" i="20"/>
  <c r="F45" i="20"/>
  <c r="E45" i="20"/>
  <c r="D45" i="20"/>
  <c r="M59" i="19"/>
  <c r="L59" i="19"/>
  <c r="K59" i="19"/>
  <c r="J59" i="19"/>
  <c r="I59" i="19"/>
  <c r="H59" i="19"/>
  <c r="G59" i="19"/>
  <c r="F59" i="19"/>
  <c r="E59" i="19"/>
  <c r="D59" i="19"/>
  <c r="M58" i="19"/>
  <c r="L58" i="19"/>
  <c r="K58" i="19"/>
  <c r="J58" i="19"/>
  <c r="I58" i="19"/>
  <c r="H58" i="19"/>
  <c r="G58" i="19"/>
  <c r="F58" i="19"/>
  <c r="E58" i="19"/>
  <c r="D58" i="19"/>
  <c r="M57" i="19"/>
  <c r="L57" i="19"/>
  <c r="K57" i="19"/>
  <c r="J57" i="19"/>
  <c r="I57" i="19"/>
  <c r="H57" i="19"/>
  <c r="G57" i="19"/>
  <c r="F57" i="19"/>
  <c r="E57" i="19"/>
  <c r="D57" i="19"/>
  <c r="M56" i="19"/>
  <c r="L56" i="19"/>
  <c r="K56" i="19"/>
  <c r="J56" i="19"/>
  <c r="I56" i="19"/>
  <c r="H56" i="19"/>
  <c r="G56" i="19"/>
  <c r="F56" i="19"/>
  <c r="E56" i="19"/>
  <c r="D56" i="19"/>
  <c r="M55" i="19"/>
  <c r="L55" i="19"/>
  <c r="K55" i="19"/>
  <c r="J55" i="19"/>
  <c r="I55" i="19"/>
  <c r="H55" i="19"/>
  <c r="G55" i="19"/>
  <c r="F55" i="19"/>
  <c r="E55" i="19"/>
  <c r="D55" i="19"/>
  <c r="M54" i="19"/>
  <c r="L54" i="19"/>
  <c r="K54" i="19"/>
  <c r="J54" i="19"/>
  <c r="I54" i="19"/>
  <c r="H54" i="19"/>
  <c r="G54" i="19"/>
  <c r="F54" i="19"/>
  <c r="E54" i="19"/>
  <c r="D54" i="19"/>
  <c r="M53" i="19"/>
  <c r="L53" i="19"/>
  <c r="K53" i="19"/>
  <c r="J53" i="19"/>
  <c r="I53" i="19"/>
  <c r="H53" i="19"/>
  <c r="G53" i="19"/>
  <c r="F53" i="19"/>
  <c r="E53" i="19"/>
  <c r="D53" i="19"/>
  <c r="M52" i="19"/>
  <c r="L52" i="19"/>
  <c r="K52" i="19"/>
  <c r="J52" i="19"/>
  <c r="I52" i="19"/>
  <c r="H52" i="19"/>
  <c r="G52" i="19"/>
  <c r="F52" i="19"/>
  <c r="E52" i="19"/>
  <c r="D52" i="19"/>
  <c r="M51" i="19"/>
  <c r="L51" i="19"/>
  <c r="K51" i="19"/>
  <c r="J51" i="19"/>
  <c r="I51" i="19"/>
  <c r="H51" i="19"/>
  <c r="G51" i="19"/>
  <c r="F51" i="19"/>
  <c r="E51" i="19"/>
  <c r="D51" i="19"/>
  <c r="M50" i="19"/>
  <c r="L50" i="19"/>
  <c r="K50" i="19"/>
  <c r="J50" i="19"/>
  <c r="I50" i="19"/>
  <c r="H50" i="19"/>
  <c r="G50" i="19"/>
  <c r="F50" i="19"/>
  <c r="E50" i="19"/>
  <c r="D50" i="19"/>
  <c r="C18" i="19" s="1"/>
  <c r="Q18" i="2" s="1"/>
  <c r="M49" i="19"/>
  <c r="L49" i="19"/>
  <c r="K49" i="19"/>
  <c r="J49" i="19"/>
  <c r="I49" i="19"/>
  <c r="H49" i="19"/>
  <c r="G49" i="19"/>
  <c r="F49" i="19"/>
  <c r="E49" i="19"/>
  <c r="D49" i="19"/>
  <c r="M48" i="19"/>
  <c r="L48" i="19"/>
  <c r="K48" i="19"/>
  <c r="J48" i="19"/>
  <c r="I48" i="19"/>
  <c r="H48" i="19"/>
  <c r="G48" i="19"/>
  <c r="F48" i="19"/>
  <c r="E48" i="19"/>
  <c r="D48" i="19"/>
  <c r="C16" i="19" s="1"/>
  <c r="Q14" i="2" s="1"/>
  <c r="M47" i="19"/>
  <c r="L47" i="19"/>
  <c r="K47" i="19"/>
  <c r="J47" i="19"/>
  <c r="I47" i="19"/>
  <c r="H47" i="19"/>
  <c r="G47" i="19"/>
  <c r="F47" i="19"/>
  <c r="E47" i="19"/>
  <c r="D47" i="19"/>
  <c r="M46" i="19"/>
  <c r="L46" i="19"/>
  <c r="K46" i="19"/>
  <c r="J46" i="19"/>
  <c r="I46" i="19"/>
  <c r="H46" i="19"/>
  <c r="G46" i="19"/>
  <c r="F46" i="19"/>
  <c r="E46" i="19"/>
  <c r="D46" i="19"/>
  <c r="M45" i="19"/>
  <c r="L45" i="19"/>
  <c r="K45" i="19"/>
  <c r="J45" i="19"/>
  <c r="I45" i="19"/>
  <c r="H45" i="19"/>
  <c r="G45" i="19"/>
  <c r="F45" i="19"/>
  <c r="E45" i="19"/>
  <c r="D45" i="19"/>
  <c r="M59" i="18"/>
  <c r="L59" i="18"/>
  <c r="K59" i="18"/>
  <c r="J59" i="18"/>
  <c r="I59" i="18"/>
  <c r="H59" i="18"/>
  <c r="G59" i="18"/>
  <c r="F59" i="18"/>
  <c r="E59" i="18"/>
  <c r="D59" i="18"/>
  <c r="M58" i="18"/>
  <c r="L58" i="18"/>
  <c r="K58" i="18"/>
  <c r="J58" i="18"/>
  <c r="I58" i="18"/>
  <c r="H58" i="18"/>
  <c r="G58" i="18"/>
  <c r="F58" i="18"/>
  <c r="E58" i="18"/>
  <c r="D58" i="18"/>
  <c r="M57" i="18"/>
  <c r="L57" i="18"/>
  <c r="K57" i="18"/>
  <c r="J57" i="18"/>
  <c r="I57" i="18"/>
  <c r="H57" i="18"/>
  <c r="G57" i="18"/>
  <c r="F57" i="18"/>
  <c r="E57" i="18"/>
  <c r="D57" i="18"/>
  <c r="M56" i="18"/>
  <c r="L56" i="18"/>
  <c r="K56" i="18"/>
  <c r="J56" i="18"/>
  <c r="I56" i="18"/>
  <c r="H56" i="18"/>
  <c r="G56" i="18"/>
  <c r="F56" i="18"/>
  <c r="E56" i="18"/>
  <c r="D56" i="18"/>
  <c r="M55" i="18"/>
  <c r="L55" i="18"/>
  <c r="K55" i="18"/>
  <c r="J55" i="18"/>
  <c r="I55" i="18"/>
  <c r="H55" i="18"/>
  <c r="G55" i="18"/>
  <c r="F55" i="18"/>
  <c r="E55" i="18"/>
  <c r="D55" i="18"/>
  <c r="M54" i="18"/>
  <c r="L54" i="18"/>
  <c r="K54" i="18"/>
  <c r="J54" i="18"/>
  <c r="I54" i="18"/>
  <c r="H54" i="18"/>
  <c r="G54" i="18"/>
  <c r="F54" i="18"/>
  <c r="E54" i="18"/>
  <c r="D54" i="18"/>
  <c r="M53" i="18"/>
  <c r="L53" i="18"/>
  <c r="K53" i="18"/>
  <c r="J53" i="18"/>
  <c r="I53" i="18"/>
  <c r="H53" i="18"/>
  <c r="G53" i="18"/>
  <c r="F53" i="18"/>
  <c r="E53" i="18"/>
  <c r="D53" i="18"/>
  <c r="M52" i="18"/>
  <c r="L52" i="18"/>
  <c r="K52" i="18"/>
  <c r="J52" i="18"/>
  <c r="I52" i="18"/>
  <c r="H52" i="18"/>
  <c r="G52" i="18"/>
  <c r="F52" i="18"/>
  <c r="E52" i="18"/>
  <c r="D52" i="18"/>
  <c r="M51" i="18"/>
  <c r="L51" i="18"/>
  <c r="K51" i="18"/>
  <c r="J51" i="18"/>
  <c r="I51" i="18"/>
  <c r="H51" i="18"/>
  <c r="G51" i="18"/>
  <c r="F51" i="18"/>
  <c r="E51" i="18"/>
  <c r="D51" i="18"/>
  <c r="M50" i="18"/>
  <c r="L50" i="18"/>
  <c r="K50" i="18"/>
  <c r="J50" i="18"/>
  <c r="I50" i="18"/>
  <c r="H50" i="18"/>
  <c r="G50" i="18"/>
  <c r="F50" i="18"/>
  <c r="E50" i="18"/>
  <c r="D50" i="18"/>
  <c r="M49" i="18"/>
  <c r="L49" i="18"/>
  <c r="K49" i="18"/>
  <c r="J49" i="18"/>
  <c r="I49" i="18"/>
  <c r="H49" i="18"/>
  <c r="G49" i="18"/>
  <c r="F49" i="18"/>
  <c r="E49" i="18"/>
  <c r="D49" i="18"/>
  <c r="M48" i="18"/>
  <c r="L48" i="18"/>
  <c r="K48" i="18"/>
  <c r="J48" i="18"/>
  <c r="I48" i="18"/>
  <c r="H48" i="18"/>
  <c r="G48" i="18"/>
  <c r="F48" i="18"/>
  <c r="E48" i="18"/>
  <c r="D48" i="18"/>
  <c r="M47" i="18"/>
  <c r="L47" i="18"/>
  <c r="K47" i="18"/>
  <c r="J47" i="18"/>
  <c r="I47" i="18"/>
  <c r="H47" i="18"/>
  <c r="G47" i="18"/>
  <c r="F47" i="18"/>
  <c r="E47" i="18"/>
  <c r="D47" i="18"/>
  <c r="M46" i="18"/>
  <c r="L46" i="18"/>
  <c r="K46" i="18"/>
  <c r="J46" i="18"/>
  <c r="I46" i="18"/>
  <c r="H46" i="18"/>
  <c r="G46" i="18"/>
  <c r="F46" i="18"/>
  <c r="E46" i="18"/>
  <c r="D46" i="18"/>
  <c r="M45" i="18"/>
  <c r="L45" i="18"/>
  <c r="K45" i="18"/>
  <c r="J45" i="18"/>
  <c r="I45" i="18"/>
  <c r="H45" i="18"/>
  <c r="G45" i="18"/>
  <c r="F45" i="18"/>
  <c r="E45" i="18"/>
  <c r="D45" i="18"/>
  <c r="M59" i="17"/>
  <c r="L59" i="17"/>
  <c r="K59" i="17"/>
  <c r="J59" i="17"/>
  <c r="I59" i="17"/>
  <c r="H59" i="17"/>
  <c r="G59" i="17"/>
  <c r="F59" i="17"/>
  <c r="E59" i="17"/>
  <c r="D59" i="17"/>
  <c r="M58" i="17"/>
  <c r="L58" i="17"/>
  <c r="K58" i="17"/>
  <c r="J58" i="17"/>
  <c r="I58" i="17"/>
  <c r="H58" i="17"/>
  <c r="G58" i="17"/>
  <c r="F58" i="17"/>
  <c r="E58" i="17"/>
  <c r="D58" i="17"/>
  <c r="M57" i="17"/>
  <c r="L57" i="17"/>
  <c r="K57" i="17"/>
  <c r="J57" i="17"/>
  <c r="I57" i="17"/>
  <c r="H57" i="17"/>
  <c r="G57" i="17"/>
  <c r="F57" i="17"/>
  <c r="E57" i="17"/>
  <c r="D57" i="17"/>
  <c r="M56" i="17"/>
  <c r="L56" i="17"/>
  <c r="K56" i="17"/>
  <c r="J56" i="17"/>
  <c r="I56" i="17"/>
  <c r="H56" i="17"/>
  <c r="G56" i="17"/>
  <c r="F56" i="17"/>
  <c r="E56" i="17"/>
  <c r="D56" i="17"/>
  <c r="M55" i="17"/>
  <c r="L55" i="17"/>
  <c r="K55" i="17"/>
  <c r="J55" i="17"/>
  <c r="I55" i="17"/>
  <c r="H55" i="17"/>
  <c r="G55" i="17"/>
  <c r="F55" i="17"/>
  <c r="E55" i="17"/>
  <c r="D55" i="17"/>
  <c r="M54" i="17"/>
  <c r="L54" i="17"/>
  <c r="K54" i="17"/>
  <c r="J54" i="17"/>
  <c r="I54" i="17"/>
  <c r="H54" i="17"/>
  <c r="G54" i="17"/>
  <c r="F54" i="17"/>
  <c r="E54" i="17"/>
  <c r="D54" i="17"/>
  <c r="C22" i="17" s="1"/>
  <c r="O17" i="2" s="1"/>
  <c r="M53" i="17"/>
  <c r="L53" i="17"/>
  <c r="K53" i="17"/>
  <c r="J53" i="17"/>
  <c r="I53" i="17"/>
  <c r="H53" i="17"/>
  <c r="G53" i="17"/>
  <c r="F53" i="17"/>
  <c r="E53" i="17"/>
  <c r="D53" i="17"/>
  <c r="M52" i="17"/>
  <c r="L52" i="17"/>
  <c r="K52" i="17"/>
  <c r="J52" i="17"/>
  <c r="I52" i="17"/>
  <c r="H52" i="17"/>
  <c r="G52" i="17"/>
  <c r="F52" i="17"/>
  <c r="E52" i="17"/>
  <c r="D52" i="17"/>
  <c r="C20" i="17" s="1"/>
  <c r="O15" i="2" s="1"/>
  <c r="M51" i="17"/>
  <c r="L51" i="17"/>
  <c r="K51" i="17"/>
  <c r="J51" i="17"/>
  <c r="I51" i="17"/>
  <c r="H51" i="17"/>
  <c r="G51" i="17"/>
  <c r="F51" i="17"/>
  <c r="E51" i="17"/>
  <c r="D51" i="17"/>
  <c r="M50" i="17"/>
  <c r="L50" i="17"/>
  <c r="K50" i="17"/>
  <c r="J50" i="17"/>
  <c r="I50" i="17"/>
  <c r="H50" i="17"/>
  <c r="G50" i="17"/>
  <c r="F50" i="17"/>
  <c r="E50" i="17"/>
  <c r="D50" i="17"/>
  <c r="C18" i="17" s="1"/>
  <c r="O18" i="2" s="1"/>
  <c r="M49" i="17"/>
  <c r="L49" i="17"/>
  <c r="K49" i="17"/>
  <c r="J49" i="17"/>
  <c r="I49" i="17"/>
  <c r="H49" i="17"/>
  <c r="G49" i="17"/>
  <c r="F49" i="17"/>
  <c r="E49" i="17"/>
  <c r="D49" i="17"/>
  <c r="M48" i="17"/>
  <c r="L48" i="17"/>
  <c r="K48" i="17"/>
  <c r="J48" i="17"/>
  <c r="I48" i="17"/>
  <c r="H48" i="17"/>
  <c r="G48" i="17"/>
  <c r="F48" i="17"/>
  <c r="E48" i="17"/>
  <c r="D48" i="17"/>
  <c r="C16" i="17" s="1"/>
  <c r="O14" i="2" s="1"/>
  <c r="M47" i="17"/>
  <c r="L47" i="17"/>
  <c r="K47" i="17"/>
  <c r="J47" i="17"/>
  <c r="I47" i="17"/>
  <c r="H47" i="17"/>
  <c r="G47" i="17"/>
  <c r="F47" i="17"/>
  <c r="E47" i="17"/>
  <c r="D47" i="17"/>
  <c r="M46" i="17"/>
  <c r="L46" i="17"/>
  <c r="K46" i="17"/>
  <c r="J46" i="17"/>
  <c r="I46" i="17"/>
  <c r="H46" i="17"/>
  <c r="G46" i="17"/>
  <c r="F46" i="17"/>
  <c r="E46" i="17"/>
  <c r="D46" i="17"/>
  <c r="M45" i="17"/>
  <c r="L45" i="17"/>
  <c r="K45" i="17"/>
  <c r="J45" i="17"/>
  <c r="I45" i="17"/>
  <c r="H45" i="17"/>
  <c r="G45" i="17"/>
  <c r="F45" i="17"/>
  <c r="E45" i="17"/>
  <c r="D45" i="17"/>
  <c r="M59" i="16"/>
  <c r="L59" i="16"/>
  <c r="K59" i="16"/>
  <c r="J59" i="16"/>
  <c r="I59" i="16"/>
  <c r="H59" i="16"/>
  <c r="G59" i="16"/>
  <c r="F59" i="16"/>
  <c r="E59" i="16"/>
  <c r="D59" i="16"/>
  <c r="M58" i="16"/>
  <c r="L58" i="16"/>
  <c r="K58" i="16"/>
  <c r="J58" i="16"/>
  <c r="I58" i="16"/>
  <c r="H58" i="16"/>
  <c r="G58" i="16"/>
  <c r="F58" i="16"/>
  <c r="E58" i="16"/>
  <c r="D58" i="16"/>
  <c r="M57" i="16"/>
  <c r="L57" i="16"/>
  <c r="K57" i="16"/>
  <c r="J57" i="16"/>
  <c r="I57" i="16"/>
  <c r="H57" i="16"/>
  <c r="G57" i="16"/>
  <c r="F57" i="16"/>
  <c r="E57" i="16"/>
  <c r="D57" i="16"/>
  <c r="M56" i="16"/>
  <c r="L56" i="16"/>
  <c r="K56" i="16"/>
  <c r="J56" i="16"/>
  <c r="I56" i="16"/>
  <c r="H56" i="16"/>
  <c r="G56" i="16"/>
  <c r="F56" i="16"/>
  <c r="E56" i="16"/>
  <c r="D56" i="16"/>
  <c r="M55" i="16"/>
  <c r="L55" i="16"/>
  <c r="K55" i="16"/>
  <c r="J55" i="16"/>
  <c r="I55" i="16"/>
  <c r="H55" i="16"/>
  <c r="G55" i="16"/>
  <c r="F55" i="16"/>
  <c r="E55" i="16"/>
  <c r="D55" i="16"/>
  <c r="M54" i="16"/>
  <c r="L54" i="16"/>
  <c r="K54" i="16"/>
  <c r="J54" i="16"/>
  <c r="I54" i="16"/>
  <c r="H54" i="16"/>
  <c r="G54" i="16"/>
  <c r="F54" i="16"/>
  <c r="E54" i="16"/>
  <c r="D54" i="16"/>
  <c r="M53" i="16"/>
  <c r="L53" i="16"/>
  <c r="K53" i="16"/>
  <c r="J53" i="16"/>
  <c r="I53" i="16"/>
  <c r="H53" i="16"/>
  <c r="G53" i="16"/>
  <c r="F53" i="16"/>
  <c r="E53" i="16"/>
  <c r="D53" i="16"/>
  <c r="M52" i="16"/>
  <c r="L52" i="16"/>
  <c r="K52" i="16"/>
  <c r="J52" i="16"/>
  <c r="I52" i="16"/>
  <c r="H52" i="16"/>
  <c r="G52" i="16"/>
  <c r="F52" i="16"/>
  <c r="E52" i="16"/>
  <c r="D52" i="16"/>
  <c r="M51" i="16"/>
  <c r="L51" i="16"/>
  <c r="K51" i="16"/>
  <c r="J51" i="16"/>
  <c r="I51" i="16"/>
  <c r="H51" i="16"/>
  <c r="G51" i="16"/>
  <c r="F51" i="16"/>
  <c r="E51" i="16"/>
  <c r="D51" i="16"/>
  <c r="M50" i="16"/>
  <c r="L50" i="16"/>
  <c r="K50" i="16"/>
  <c r="J50" i="16"/>
  <c r="I50" i="16"/>
  <c r="H50" i="16"/>
  <c r="G50" i="16"/>
  <c r="F50" i="16"/>
  <c r="E50" i="16"/>
  <c r="D50" i="16"/>
  <c r="M49" i="16"/>
  <c r="L49" i="16"/>
  <c r="K49" i="16"/>
  <c r="J49" i="16"/>
  <c r="I49" i="16"/>
  <c r="H49" i="16"/>
  <c r="G49" i="16"/>
  <c r="F49" i="16"/>
  <c r="E49" i="16"/>
  <c r="D49" i="16"/>
  <c r="M48" i="16"/>
  <c r="L48" i="16"/>
  <c r="K48" i="16"/>
  <c r="J48" i="16"/>
  <c r="I48" i="16"/>
  <c r="H48" i="16"/>
  <c r="G48" i="16"/>
  <c r="F48" i="16"/>
  <c r="E48" i="16"/>
  <c r="D48" i="16"/>
  <c r="M47" i="16"/>
  <c r="L47" i="16"/>
  <c r="K47" i="16"/>
  <c r="J47" i="16"/>
  <c r="I47" i="16"/>
  <c r="H47" i="16"/>
  <c r="G47" i="16"/>
  <c r="F47" i="16"/>
  <c r="E47" i="16"/>
  <c r="D47" i="16"/>
  <c r="M46" i="16"/>
  <c r="L46" i="16"/>
  <c r="K46" i="16"/>
  <c r="J46" i="16"/>
  <c r="I46" i="16"/>
  <c r="H46" i="16"/>
  <c r="G46" i="16"/>
  <c r="F46" i="16"/>
  <c r="E46" i="16"/>
  <c r="D46" i="16"/>
  <c r="M45" i="16"/>
  <c r="L45" i="16"/>
  <c r="K45" i="16"/>
  <c r="J45" i="16"/>
  <c r="I45" i="16"/>
  <c r="H45" i="16"/>
  <c r="G45" i="16"/>
  <c r="F45" i="16"/>
  <c r="E45" i="16"/>
  <c r="D45" i="16"/>
  <c r="M59" i="15"/>
  <c r="L59" i="15"/>
  <c r="K59" i="15"/>
  <c r="J59" i="15"/>
  <c r="I59" i="15"/>
  <c r="H59" i="15"/>
  <c r="G59" i="15"/>
  <c r="F59" i="15"/>
  <c r="E59" i="15"/>
  <c r="D59" i="15"/>
  <c r="M58" i="15"/>
  <c r="L58" i="15"/>
  <c r="K58" i="15"/>
  <c r="J58" i="15"/>
  <c r="I58" i="15"/>
  <c r="H58" i="15"/>
  <c r="G58" i="15"/>
  <c r="F58" i="15"/>
  <c r="E58" i="15"/>
  <c r="D58" i="15"/>
  <c r="M57" i="15"/>
  <c r="L57" i="15"/>
  <c r="K57" i="15"/>
  <c r="J57" i="15"/>
  <c r="I57" i="15"/>
  <c r="H57" i="15"/>
  <c r="G57" i="15"/>
  <c r="F57" i="15"/>
  <c r="E57" i="15"/>
  <c r="D57" i="15"/>
  <c r="M56" i="15"/>
  <c r="L56" i="15"/>
  <c r="K56" i="15"/>
  <c r="J56" i="15"/>
  <c r="I56" i="15"/>
  <c r="H56" i="15"/>
  <c r="G56" i="15"/>
  <c r="F56" i="15"/>
  <c r="E56" i="15"/>
  <c r="D56" i="15"/>
  <c r="M55" i="15"/>
  <c r="L55" i="15"/>
  <c r="K55" i="15"/>
  <c r="J55" i="15"/>
  <c r="I55" i="15"/>
  <c r="H55" i="15"/>
  <c r="G55" i="15"/>
  <c r="F55" i="15"/>
  <c r="E55" i="15"/>
  <c r="D55" i="15"/>
  <c r="M54" i="15"/>
  <c r="L54" i="15"/>
  <c r="K54" i="15"/>
  <c r="J54" i="15"/>
  <c r="I54" i="15"/>
  <c r="H54" i="15"/>
  <c r="G54" i="15"/>
  <c r="F54" i="15"/>
  <c r="E54" i="15"/>
  <c r="D54" i="15"/>
  <c r="M53" i="15"/>
  <c r="L53" i="15"/>
  <c r="K53" i="15"/>
  <c r="J53" i="15"/>
  <c r="I53" i="15"/>
  <c r="H53" i="15"/>
  <c r="G53" i="15"/>
  <c r="F53" i="15"/>
  <c r="E53" i="15"/>
  <c r="D53" i="15"/>
  <c r="M52" i="15"/>
  <c r="L52" i="15"/>
  <c r="K52" i="15"/>
  <c r="J52" i="15"/>
  <c r="I52" i="15"/>
  <c r="H52" i="15"/>
  <c r="G52" i="15"/>
  <c r="F52" i="15"/>
  <c r="E52" i="15"/>
  <c r="D52" i="15"/>
  <c r="M51" i="15"/>
  <c r="L51" i="15"/>
  <c r="K51" i="15"/>
  <c r="J51" i="15"/>
  <c r="I51" i="15"/>
  <c r="H51" i="15"/>
  <c r="G51" i="15"/>
  <c r="F51" i="15"/>
  <c r="E51" i="15"/>
  <c r="D51" i="15"/>
  <c r="M50" i="15"/>
  <c r="L50" i="15"/>
  <c r="K50" i="15"/>
  <c r="J50" i="15"/>
  <c r="I50" i="15"/>
  <c r="H50" i="15"/>
  <c r="G50" i="15"/>
  <c r="F50" i="15"/>
  <c r="E50" i="15"/>
  <c r="D50" i="15"/>
  <c r="M49" i="15"/>
  <c r="L49" i="15"/>
  <c r="K49" i="15"/>
  <c r="J49" i="15"/>
  <c r="I49" i="15"/>
  <c r="H49" i="15"/>
  <c r="G49" i="15"/>
  <c r="F49" i="15"/>
  <c r="E49" i="15"/>
  <c r="D49" i="15"/>
  <c r="M48" i="15"/>
  <c r="L48" i="15"/>
  <c r="K48" i="15"/>
  <c r="J48" i="15"/>
  <c r="I48" i="15"/>
  <c r="H48" i="15"/>
  <c r="G48" i="15"/>
  <c r="F48" i="15"/>
  <c r="E48" i="15"/>
  <c r="D48" i="15"/>
  <c r="M47" i="15"/>
  <c r="L47" i="15"/>
  <c r="K47" i="15"/>
  <c r="J47" i="15"/>
  <c r="I47" i="15"/>
  <c r="H47" i="15"/>
  <c r="G47" i="15"/>
  <c r="F47" i="15"/>
  <c r="E47" i="15"/>
  <c r="D47" i="15"/>
  <c r="M46" i="15"/>
  <c r="L46" i="15"/>
  <c r="K46" i="15"/>
  <c r="J46" i="15"/>
  <c r="I46" i="15"/>
  <c r="H46" i="15"/>
  <c r="G46" i="15"/>
  <c r="F46" i="15"/>
  <c r="E46" i="15"/>
  <c r="D46" i="15"/>
  <c r="M45" i="15"/>
  <c r="L45" i="15"/>
  <c r="K45" i="15"/>
  <c r="J45" i="15"/>
  <c r="I45" i="15"/>
  <c r="H45" i="15"/>
  <c r="G45" i="15"/>
  <c r="F45" i="15"/>
  <c r="E45" i="15"/>
  <c r="D45" i="15"/>
  <c r="M59" i="14"/>
  <c r="L59" i="14"/>
  <c r="K59" i="14"/>
  <c r="J59" i="14"/>
  <c r="I59" i="14"/>
  <c r="H59" i="14"/>
  <c r="G59" i="14"/>
  <c r="F59" i="14"/>
  <c r="E59" i="14"/>
  <c r="D59" i="14"/>
  <c r="M58" i="14"/>
  <c r="L58" i="14"/>
  <c r="K58" i="14"/>
  <c r="J58" i="14"/>
  <c r="I58" i="14"/>
  <c r="H58" i="14"/>
  <c r="G58" i="14"/>
  <c r="F58" i="14"/>
  <c r="E58" i="14"/>
  <c r="D58" i="14"/>
  <c r="M57" i="14"/>
  <c r="L57" i="14"/>
  <c r="K57" i="14"/>
  <c r="J57" i="14"/>
  <c r="I57" i="14"/>
  <c r="H57" i="14"/>
  <c r="G57" i="14"/>
  <c r="F57" i="14"/>
  <c r="E57" i="14"/>
  <c r="D57" i="14"/>
  <c r="M56" i="14"/>
  <c r="L56" i="14"/>
  <c r="K56" i="14"/>
  <c r="J56" i="14"/>
  <c r="I56" i="14"/>
  <c r="H56" i="14"/>
  <c r="G56" i="14"/>
  <c r="F56" i="14"/>
  <c r="E56" i="14"/>
  <c r="D56" i="14"/>
  <c r="M55" i="14"/>
  <c r="L55" i="14"/>
  <c r="K55" i="14"/>
  <c r="J55" i="14"/>
  <c r="I55" i="14"/>
  <c r="H55" i="14"/>
  <c r="G55" i="14"/>
  <c r="F55" i="14"/>
  <c r="E55" i="14"/>
  <c r="D55" i="14"/>
  <c r="M54" i="14"/>
  <c r="L54" i="14"/>
  <c r="K54" i="14"/>
  <c r="J54" i="14"/>
  <c r="I54" i="14"/>
  <c r="H54" i="14"/>
  <c r="G54" i="14"/>
  <c r="F54" i="14"/>
  <c r="E54" i="14"/>
  <c r="D54" i="14"/>
  <c r="M53" i="14"/>
  <c r="L53" i="14"/>
  <c r="K53" i="14"/>
  <c r="J53" i="14"/>
  <c r="I53" i="14"/>
  <c r="H53" i="14"/>
  <c r="G53" i="14"/>
  <c r="F53" i="14"/>
  <c r="E53" i="14"/>
  <c r="D53" i="14"/>
  <c r="M52" i="14"/>
  <c r="L52" i="14"/>
  <c r="K52" i="14"/>
  <c r="J52" i="14"/>
  <c r="I52" i="14"/>
  <c r="H52" i="14"/>
  <c r="G52" i="14"/>
  <c r="F52" i="14"/>
  <c r="E52" i="14"/>
  <c r="D52" i="14"/>
  <c r="M51" i="14"/>
  <c r="L51" i="14"/>
  <c r="K51" i="14"/>
  <c r="J51" i="14"/>
  <c r="I51" i="14"/>
  <c r="H51" i="14"/>
  <c r="G51" i="14"/>
  <c r="F51" i="14"/>
  <c r="E51" i="14"/>
  <c r="D51" i="14"/>
  <c r="M50" i="14"/>
  <c r="L50" i="14"/>
  <c r="K50" i="14"/>
  <c r="J50" i="14"/>
  <c r="I50" i="14"/>
  <c r="H50" i="14"/>
  <c r="G50" i="14"/>
  <c r="F50" i="14"/>
  <c r="E50" i="14"/>
  <c r="D50" i="14"/>
  <c r="M49" i="14"/>
  <c r="L49" i="14"/>
  <c r="K49" i="14"/>
  <c r="J49" i="14"/>
  <c r="I49" i="14"/>
  <c r="H49" i="14"/>
  <c r="G49" i="14"/>
  <c r="F49" i="14"/>
  <c r="E49" i="14"/>
  <c r="D49" i="14"/>
  <c r="M48" i="14"/>
  <c r="L48" i="14"/>
  <c r="K48" i="14"/>
  <c r="J48" i="14"/>
  <c r="I48" i="14"/>
  <c r="H48" i="14"/>
  <c r="G48" i="14"/>
  <c r="F48" i="14"/>
  <c r="E48" i="14"/>
  <c r="D48" i="14"/>
  <c r="M47" i="14"/>
  <c r="L47" i="14"/>
  <c r="K47" i="14"/>
  <c r="J47" i="14"/>
  <c r="I47" i="14"/>
  <c r="H47" i="14"/>
  <c r="G47" i="14"/>
  <c r="F47" i="14"/>
  <c r="E47" i="14"/>
  <c r="D47" i="14"/>
  <c r="M46" i="14"/>
  <c r="L46" i="14"/>
  <c r="K46" i="14"/>
  <c r="J46" i="14"/>
  <c r="I46" i="14"/>
  <c r="H46" i="14"/>
  <c r="G46" i="14"/>
  <c r="F46" i="14"/>
  <c r="E46" i="14"/>
  <c r="D46" i="14"/>
  <c r="M45" i="14"/>
  <c r="L45" i="14"/>
  <c r="K45" i="14"/>
  <c r="J45" i="14"/>
  <c r="I45" i="14"/>
  <c r="H45" i="14"/>
  <c r="G45" i="14"/>
  <c r="F45" i="14"/>
  <c r="E45" i="14"/>
  <c r="D45" i="14"/>
  <c r="M59" i="13"/>
  <c r="L59" i="13"/>
  <c r="K59" i="13"/>
  <c r="J59" i="13"/>
  <c r="I59" i="13"/>
  <c r="H59" i="13"/>
  <c r="G59" i="13"/>
  <c r="F59" i="13"/>
  <c r="E59" i="13"/>
  <c r="D59" i="13"/>
  <c r="M58" i="13"/>
  <c r="L58" i="13"/>
  <c r="K58" i="13"/>
  <c r="J58" i="13"/>
  <c r="I58" i="13"/>
  <c r="H58" i="13"/>
  <c r="G58" i="13"/>
  <c r="F58" i="13"/>
  <c r="E58" i="13"/>
  <c r="D58" i="13"/>
  <c r="M57" i="13"/>
  <c r="L57" i="13"/>
  <c r="K57" i="13"/>
  <c r="J57" i="13"/>
  <c r="I57" i="13"/>
  <c r="H57" i="13"/>
  <c r="G57" i="13"/>
  <c r="F57" i="13"/>
  <c r="E57" i="13"/>
  <c r="D57" i="13"/>
  <c r="M56" i="13"/>
  <c r="L56" i="13"/>
  <c r="K56" i="13"/>
  <c r="J56" i="13"/>
  <c r="I56" i="13"/>
  <c r="H56" i="13"/>
  <c r="G56" i="13"/>
  <c r="F56" i="13"/>
  <c r="E56" i="13"/>
  <c r="D56" i="13"/>
  <c r="M55" i="13"/>
  <c r="L55" i="13"/>
  <c r="K55" i="13"/>
  <c r="J55" i="13"/>
  <c r="I55" i="13"/>
  <c r="H55" i="13"/>
  <c r="G55" i="13"/>
  <c r="F55" i="13"/>
  <c r="E55" i="13"/>
  <c r="D55" i="13"/>
  <c r="M54" i="13"/>
  <c r="L54" i="13"/>
  <c r="K54" i="13"/>
  <c r="J54" i="13"/>
  <c r="I54" i="13"/>
  <c r="H54" i="13"/>
  <c r="G54" i="13"/>
  <c r="F54" i="13"/>
  <c r="E54" i="13"/>
  <c r="D54" i="13"/>
  <c r="M53" i="13"/>
  <c r="L53" i="13"/>
  <c r="K53" i="13"/>
  <c r="J53" i="13"/>
  <c r="I53" i="13"/>
  <c r="H53" i="13"/>
  <c r="G53" i="13"/>
  <c r="F53" i="13"/>
  <c r="E53" i="13"/>
  <c r="D53" i="13"/>
  <c r="M52" i="13"/>
  <c r="L52" i="13"/>
  <c r="K52" i="13"/>
  <c r="J52" i="13"/>
  <c r="I52" i="13"/>
  <c r="H52" i="13"/>
  <c r="G52" i="13"/>
  <c r="F52" i="13"/>
  <c r="E52" i="13"/>
  <c r="D52" i="13"/>
  <c r="M51" i="13"/>
  <c r="L51" i="13"/>
  <c r="K51" i="13"/>
  <c r="J51" i="13"/>
  <c r="I51" i="13"/>
  <c r="H51" i="13"/>
  <c r="G51" i="13"/>
  <c r="F51" i="13"/>
  <c r="E51" i="13"/>
  <c r="D51" i="13"/>
  <c r="M50" i="13"/>
  <c r="L50" i="13"/>
  <c r="K50" i="13"/>
  <c r="J50" i="13"/>
  <c r="I50" i="13"/>
  <c r="H50" i="13"/>
  <c r="G50" i="13"/>
  <c r="F50" i="13"/>
  <c r="E50" i="13"/>
  <c r="D50" i="13"/>
  <c r="M49" i="13"/>
  <c r="L49" i="13"/>
  <c r="K49" i="13"/>
  <c r="J49" i="13"/>
  <c r="I49" i="13"/>
  <c r="H49" i="13"/>
  <c r="G49" i="13"/>
  <c r="F49" i="13"/>
  <c r="E49" i="13"/>
  <c r="D49" i="13"/>
  <c r="M48" i="13"/>
  <c r="L48" i="13"/>
  <c r="K48" i="13"/>
  <c r="J48" i="13"/>
  <c r="I48" i="13"/>
  <c r="H48" i="13"/>
  <c r="G48" i="13"/>
  <c r="F48" i="13"/>
  <c r="E48" i="13"/>
  <c r="D48" i="13"/>
  <c r="M47" i="13"/>
  <c r="L47" i="13"/>
  <c r="K47" i="13"/>
  <c r="J47" i="13"/>
  <c r="I47" i="13"/>
  <c r="H47" i="13"/>
  <c r="G47" i="13"/>
  <c r="F47" i="13"/>
  <c r="E47" i="13"/>
  <c r="D47" i="13"/>
  <c r="M46" i="13"/>
  <c r="L46" i="13"/>
  <c r="K46" i="13"/>
  <c r="J46" i="13"/>
  <c r="I46" i="13"/>
  <c r="H46" i="13"/>
  <c r="G46" i="13"/>
  <c r="F46" i="13"/>
  <c r="E46" i="13"/>
  <c r="D46" i="13"/>
  <c r="M45" i="13"/>
  <c r="L45" i="13"/>
  <c r="K45" i="13"/>
  <c r="J45" i="13"/>
  <c r="I45" i="13"/>
  <c r="H45" i="13"/>
  <c r="G45" i="13"/>
  <c r="F45" i="13"/>
  <c r="E45" i="13"/>
  <c r="D45" i="13"/>
  <c r="M59" i="12"/>
  <c r="L59" i="12"/>
  <c r="K59" i="12"/>
  <c r="J59" i="12"/>
  <c r="I59" i="12"/>
  <c r="H59" i="12"/>
  <c r="G59" i="12"/>
  <c r="F59" i="12"/>
  <c r="E59" i="12"/>
  <c r="D59" i="12"/>
  <c r="M58" i="12"/>
  <c r="L58" i="12"/>
  <c r="K58" i="12"/>
  <c r="J58" i="12"/>
  <c r="I58" i="12"/>
  <c r="H58" i="12"/>
  <c r="G58" i="12"/>
  <c r="F58" i="12"/>
  <c r="E58" i="12"/>
  <c r="D58" i="12"/>
  <c r="M57" i="12"/>
  <c r="L57" i="12"/>
  <c r="K57" i="12"/>
  <c r="J57" i="12"/>
  <c r="I57" i="12"/>
  <c r="H57" i="12"/>
  <c r="G57" i="12"/>
  <c r="F57" i="12"/>
  <c r="E57" i="12"/>
  <c r="D57" i="12"/>
  <c r="M56" i="12"/>
  <c r="L56" i="12"/>
  <c r="K56" i="12"/>
  <c r="J56" i="12"/>
  <c r="I56" i="12"/>
  <c r="H56" i="12"/>
  <c r="G56" i="12"/>
  <c r="F56" i="12"/>
  <c r="E56" i="12"/>
  <c r="D56" i="12"/>
  <c r="M55" i="12"/>
  <c r="L55" i="12"/>
  <c r="K55" i="12"/>
  <c r="J55" i="12"/>
  <c r="I55" i="12"/>
  <c r="H55" i="12"/>
  <c r="G55" i="12"/>
  <c r="F55" i="12"/>
  <c r="E55" i="12"/>
  <c r="D55" i="12"/>
  <c r="M54" i="12"/>
  <c r="L54" i="12"/>
  <c r="K54" i="12"/>
  <c r="J54" i="12"/>
  <c r="I54" i="12"/>
  <c r="H54" i="12"/>
  <c r="G54" i="12"/>
  <c r="F54" i="12"/>
  <c r="E54" i="12"/>
  <c r="D54" i="12"/>
  <c r="M53" i="12"/>
  <c r="L53" i="12"/>
  <c r="K53" i="12"/>
  <c r="J53" i="12"/>
  <c r="I53" i="12"/>
  <c r="H53" i="12"/>
  <c r="G53" i="12"/>
  <c r="F53" i="12"/>
  <c r="E53" i="12"/>
  <c r="D53" i="12"/>
  <c r="M52" i="12"/>
  <c r="L52" i="12"/>
  <c r="K52" i="12"/>
  <c r="J52" i="12"/>
  <c r="I52" i="12"/>
  <c r="H52" i="12"/>
  <c r="G52" i="12"/>
  <c r="F52" i="12"/>
  <c r="E52" i="12"/>
  <c r="D52" i="12"/>
  <c r="M51" i="12"/>
  <c r="L51" i="12"/>
  <c r="K51" i="12"/>
  <c r="J51" i="12"/>
  <c r="I51" i="12"/>
  <c r="H51" i="12"/>
  <c r="G51" i="12"/>
  <c r="F51" i="12"/>
  <c r="E51" i="12"/>
  <c r="D51" i="12"/>
  <c r="M50" i="12"/>
  <c r="L50" i="12"/>
  <c r="K50" i="12"/>
  <c r="J50" i="12"/>
  <c r="I50" i="12"/>
  <c r="H50" i="12"/>
  <c r="G50" i="12"/>
  <c r="F50" i="12"/>
  <c r="E50" i="12"/>
  <c r="D50" i="12"/>
  <c r="M49" i="12"/>
  <c r="L49" i="12"/>
  <c r="K49" i="12"/>
  <c r="J49" i="12"/>
  <c r="I49" i="12"/>
  <c r="H49" i="12"/>
  <c r="G49" i="12"/>
  <c r="F49" i="12"/>
  <c r="E49" i="12"/>
  <c r="D49" i="12"/>
  <c r="M48" i="12"/>
  <c r="L48" i="12"/>
  <c r="K48" i="12"/>
  <c r="J48" i="12"/>
  <c r="I48" i="12"/>
  <c r="H48" i="12"/>
  <c r="G48" i="12"/>
  <c r="F48" i="12"/>
  <c r="E48" i="12"/>
  <c r="D48" i="12"/>
  <c r="M47" i="12"/>
  <c r="L47" i="12"/>
  <c r="K47" i="12"/>
  <c r="J47" i="12"/>
  <c r="I47" i="12"/>
  <c r="H47" i="12"/>
  <c r="G47" i="12"/>
  <c r="F47" i="12"/>
  <c r="E47" i="12"/>
  <c r="D47" i="12"/>
  <c r="M46" i="12"/>
  <c r="L46" i="12"/>
  <c r="K46" i="12"/>
  <c r="J46" i="12"/>
  <c r="I46" i="12"/>
  <c r="H46" i="12"/>
  <c r="G46" i="12"/>
  <c r="F46" i="12"/>
  <c r="E46" i="12"/>
  <c r="D46" i="12"/>
  <c r="M45" i="12"/>
  <c r="L45" i="12"/>
  <c r="K45" i="12"/>
  <c r="J45" i="12"/>
  <c r="I45" i="12"/>
  <c r="H45" i="12"/>
  <c r="G45" i="12"/>
  <c r="F45" i="12"/>
  <c r="E45" i="12"/>
  <c r="D45" i="12"/>
  <c r="M59" i="11"/>
  <c r="L59" i="11"/>
  <c r="K59" i="11"/>
  <c r="J59" i="11"/>
  <c r="I59" i="11"/>
  <c r="H59" i="11"/>
  <c r="G59" i="11"/>
  <c r="F59" i="11"/>
  <c r="E59" i="11"/>
  <c r="D59" i="11"/>
  <c r="M58" i="11"/>
  <c r="L58" i="11"/>
  <c r="K58" i="11"/>
  <c r="J58" i="11"/>
  <c r="I58" i="11"/>
  <c r="H58" i="11"/>
  <c r="G58" i="11"/>
  <c r="F58" i="11"/>
  <c r="E58" i="11"/>
  <c r="D58" i="11"/>
  <c r="M57" i="11"/>
  <c r="L57" i="11"/>
  <c r="K57" i="11"/>
  <c r="J57" i="11"/>
  <c r="I57" i="11"/>
  <c r="H57" i="11"/>
  <c r="G57" i="11"/>
  <c r="F57" i="11"/>
  <c r="E57" i="11"/>
  <c r="D57" i="11"/>
  <c r="M56" i="11"/>
  <c r="L56" i="11"/>
  <c r="K56" i="11"/>
  <c r="J56" i="11"/>
  <c r="I56" i="11"/>
  <c r="H56" i="11"/>
  <c r="G56" i="11"/>
  <c r="F56" i="11"/>
  <c r="E56" i="11"/>
  <c r="D56" i="11"/>
  <c r="M55" i="11"/>
  <c r="L55" i="11"/>
  <c r="K55" i="11"/>
  <c r="J55" i="11"/>
  <c r="I55" i="11"/>
  <c r="H55" i="11"/>
  <c r="G55" i="11"/>
  <c r="F55" i="11"/>
  <c r="E55" i="11"/>
  <c r="D55" i="11"/>
  <c r="M54" i="11"/>
  <c r="L54" i="11"/>
  <c r="K54" i="11"/>
  <c r="J54" i="11"/>
  <c r="I54" i="11"/>
  <c r="H54" i="11"/>
  <c r="G54" i="11"/>
  <c r="F54" i="11"/>
  <c r="E54" i="11"/>
  <c r="D54" i="11"/>
  <c r="M53" i="11"/>
  <c r="L53" i="11"/>
  <c r="K53" i="11"/>
  <c r="J53" i="11"/>
  <c r="I53" i="11"/>
  <c r="H53" i="11"/>
  <c r="G53" i="11"/>
  <c r="F53" i="11"/>
  <c r="E53" i="11"/>
  <c r="D53" i="11"/>
  <c r="M52" i="11"/>
  <c r="L52" i="11"/>
  <c r="K52" i="11"/>
  <c r="J52" i="11"/>
  <c r="I52" i="11"/>
  <c r="H52" i="11"/>
  <c r="G52" i="11"/>
  <c r="F52" i="11"/>
  <c r="E52" i="11"/>
  <c r="D52" i="11"/>
  <c r="M51" i="11"/>
  <c r="L51" i="11"/>
  <c r="K51" i="11"/>
  <c r="J51" i="11"/>
  <c r="I51" i="11"/>
  <c r="H51" i="11"/>
  <c r="G51" i="11"/>
  <c r="F51" i="11"/>
  <c r="E51" i="11"/>
  <c r="D51" i="11"/>
  <c r="M50" i="11"/>
  <c r="L50" i="11"/>
  <c r="K50" i="11"/>
  <c r="J50" i="11"/>
  <c r="I50" i="11"/>
  <c r="H50" i="11"/>
  <c r="G50" i="11"/>
  <c r="F50" i="11"/>
  <c r="E50" i="11"/>
  <c r="D50" i="11"/>
  <c r="M49" i="11"/>
  <c r="L49" i="11"/>
  <c r="K49" i="11"/>
  <c r="J49" i="11"/>
  <c r="I49" i="11"/>
  <c r="H49" i="11"/>
  <c r="G49" i="11"/>
  <c r="F49" i="11"/>
  <c r="E49" i="11"/>
  <c r="D49" i="11"/>
  <c r="M48" i="11"/>
  <c r="L48" i="11"/>
  <c r="K48" i="11"/>
  <c r="J48" i="11"/>
  <c r="I48" i="11"/>
  <c r="H48" i="11"/>
  <c r="G48" i="11"/>
  <c r="F48" i="11"/>
  <c r="E48" i="11"/>
  <c r="D48" i="11"/>
  <c r="M47" i="11"/>
  <c r="L47" i="11"/>
  <c r="K47" i="11"/>
  <c r="J47" i="11"/>
  <c r="I47" i="11"/>
  <c r="H47" i="11"/>
  <c r="G47" i="11"/>
  <c r="F47" i="11"/>
  <c r="E47" i="11"/>
  <c r="D47" i="11"/>
  <c r="M46" i="11"/>
  <c r="L46" i="11"/>
  <c r="K46" i="11"/>
  <c r="J46" i="11"/>
  <c r="I46" i="11"/>
  <c r="H46" i="11"/>
  <c r="G46" i="11"/>
  <c r="F46" i="11"/>
  <c r="E46" i="11"/>
  <c r="D46" i="11"/>
  <c r="M45" i="11"/>
  <c r="L45" i="11"/>
  <c r="K45" i="11"/>
  <c r="J45" i="11"/>
  <c r="I45" i="11"/>
  <c r="H45" i="11"/>
  <c r="G45" i="11"/>
  <c r="F45" i="11"/>
  <c r="E45" i="11"/>
  <c r="D45" i="11"/>
  <c r="M59" i="10"/>
  <c r="L59" i="10"/>
  <c r="K59" i="10"/>
  <c r="J59" i="10"/>
  <c r="I59" i="10"/>
  <c r="H59" i="10"/>
  <c r="G59" i="10"/>
  <c r="F59" i="10"/>
  <c r="E59" i="10"/>
  <c r="D59" i="10"/>
  <c r="M58" i="10"/>
  <c r="L58" i="10"/>
  <c r="K58" i="10"/>
  <c r="J58" i="10"/>
  <c r="I58" i="10"/>
  <c r="H58" i="10"/>
  <c r="G58" i="10"/>
  <c r="F58" i="10"/>
  <c r="E58" i="10"/>
  <c r="D58" i="10"/>
  <c r="M57" i="10"/>
  <c r="L57" i="10"/>
  <c r="K57" i="10"/>
  <c r="J57" i="10"/>
  <c r="I57" i="10"/>
  <c r="H57" i="10"/>
  <c r="G57" i="10"/>
  <c r="F57" i="10"/>
  <c r="E57" i="10"/>
  <c r="D57" i="10"/>
  <c r="M56" i="10"/>
  <c r="L56" i="10"/>
  <c r="K56" i="10"/>
  <c r="J56" i="10"/>
  <c r="I56" i="10"/>
  <c r="H56" i="10"/>
  <c r="G56" i="10"/>
  <c r="F56" i="10"/>
  <c r="E56" i="10"/>
  <c r="D56" i="10"/>
  <c r="M55" i="10"/>
  <c r="L55" i="10"/>
  <c r="K55" i="10"/>
  <c r="J55" i="10"/>
  <c r="I55" i="10"/>
  <c r="H55" i="10"/>
  <c r="G55" i="10"/>
  <c r="F55" i="10"/>
  <c r="E55" i="10"/>
  <c r="D55" i="10"/>
  <c r="M54" i="10"/>
  <c r="L54" i="10"/>
  <c r="K54" i="10"/>
  <c r="J54" i="10"/>
  <c r="I54" i="10"/>
  <c r="H54" i="10"/>
  <c r="G54" i="10"/>
  <c r="F54" i="10"/>
  <c r="E54" i="10"/>
  <c r="D54" i="10"/>
  <c r="M53" i="10"/>
  <c r="L53" i="10"/>
  <c r="K53" i="10"/>
  <c r="J53" i="10"/>
  <c r="I53" i="10"/>
  <c r="H53" i="10"/>
  <c r="G53" i="10"/>
  <c r="F53" i="10"/>
  <c r="E53" i="10"/>
  <c r="D53" i="10"/>
  <c r="M52" i="10"/>
  <c r="L52" i="10"/>
  <c r="K52" i="10"/>
  <c r="J52" i="10"/>
  <c r="I52" i="10"/>
  <c r="H52" i="10"/>
  <c r="G52" i="10"/>
  <c r="F52" i="10"/>
  <c r="E52" i="10"/>
  <c r="D52" i="10"/>
  <c r="M51" i="10"/>
  <c r="L51" i="10"/>
  <c r="K51" i="10"/>
  <c r="J51" i="10"/>
  <c r="I51" i="10"/>
  <c r="H51" i="10"/>
  <c r="G51" i="10"/>
  <c r="F51" i="10"/>
  <c r="E51" i="10"/>
  <c r="D51" i="10"/>
  <c r="M50" i="10"/>
  <c r="L50" i="10"/>
  <c r="K50" i="10"/>
  <c r="J50" i="10"/>
  <c r="I50" i="10"/>
  <c r="H50" i="10"/>
  <c r="G50" i="10"/>
  <c r="F50" i="10"/>
  <c r="E50" i="10"/>
  <c r="D50" i="10"/>
  <c r="M49" i="10"/>
  <c r="L49" i="10"/>
  <c r="K49" i="10"/>
  <c r="J49" i="10"/>
  <c r="I49" i="10"/>
  <c r="H49" i="10"/>
  <c r="G49" i="10"/>
  <c r="F49" i="10"/>
  <c r="E49" i="10"/>
  <c r="D49" i="10"/>
  <c r="M48" i="10"/>
  <c r="L48" i="10"/>
  <c r="K48" i="10"/>
  <c r="J48" i="10"/>
  <c r="I48" i="10"/>
  <c r="H48" i="10"/>
  <c r="G48" i="10"/>
  <c r="F48" i="10"/>
  <c r="E48" i="10"/>
  <c r="D48" i="10"/>
  <c r="M47" i="10"/>
  <c r="L47" i="10"/>
  <c r="K47" i="10"/>
  <c r="J47" i="10"/>
  <c r="I47" i="10"/>
  <c r="H47" i="10"/>
  <c r="G47" i="10"/>
  <c r="F47" i="10"/>
  <c r="E47" i="10"/>
  <c r="D47" i="10"/>
  <c r="M46" i="10"/>
  <c r="L46" i="10"/>
  <c r="K46" i="10"/>
  <c r="J46" i="10"/>
  <c r="I46" i="10"/>
  <c r="H46" i="10"/>
  <c r="G46" i="10"/>
  <c r="F46" i="10"/>
  <c r="E46" i="10"/>
  <c r="D46" i="10"/>
  <c r="M45" i="10"/>
  <c r="L45" i="10"/>
  <c r="K45" i="10"/>
  <c r="J45" i="10"/>
  <c r="I45" i="10"/>
  <c r="H45" i="10"/>
  <c r="G45" i="10"/>
  <c r="F45" i="10"/>
  <c r="E45" i="10"/>
  <c r="D45" i="10"/>
  <c r="M59" i="9"/>
  <c r="L59" i="9"/>
  <c r="K59" i="9"/>
  <c r="J59" i="9"/>
  <c r="I59" i="9"/>
  <c r="H59" i="9"/>
  <c r="G59" i="9"/>
  <c r="F59" i="9"/>
  <c r="E59" i="9"/>
  <c r="D59" i="9"/>
  <c r="M58" i="9"/>
  <c r="L58" i="9"/>
  <c r="K58" i="9"/>
  <c r="J58" i="9"/>
  <c r="I58" i="9"/>
  <c r="H58" i="9"/>
  <c r="G58" i="9"/>
  <c r="F58" i="9"/>
  <c r="E58" i="9"/>
  <c r="D58" i="9"/>
  <c r="M57" i="9"/>
  <c r="L57" i="9"/>
  <c r="K57" i="9"/>
  <c r="J57" i="9"/>
  <c r="I57" i="9"/>
  <c r="H57" i="9"/>
  <c r="G57" i="9"/>
  <c r="F57" i="9"/>
  <c r="E57" i="9"/>
  <c r="D57" i="9"/>
  <c r="M56" i="9"/>
  <c r="L56" i="9"/>
  <c r="K56" i="9"/>
  <c r="J56" i="9"/>
  <c r="I56" i="9"/>
  <c r="H56" i="9"/>
  <c r="G56" i="9"/>
  <c r="F56" i="9"/>
  <c r="E56" i="9"/>
  <c r="D56" i="9"/>
  <c r="M55" i="9"/>
  <c r="L55" i="9"/>
  <c r="K55" i="9"/>
  <c r="J55" i="9"/>
  <c r="I55" i="9"/>
  <c r="H55" i="9"/>
  <c r="G55" i="9"/>
  <c r="F55" i="9"/>
  <c r="E55" i="9"/>
  <c r="D55" i="9"/>
  <c r="M54" i="9"/>
  <c r="L54" i="9"/>
  <c r="K54" i="9"/>
  <c r="J54" i="9"/>
  <c r="I54" i="9"/>
  <c r="H54" i="9"/>
  <c r="G54" i="9"/>
  <c r="F54" i="9"/>
  <c r="E54" i="9"/>
  <c r="D54" i="9"/>
  <c r="M53" i="9"/>
  <c r="L53" i="9"/>
  <c r="K53" i="9"/>
  <c r="J53" i="9"/>
  <c r="I53" i="9"/>
  <c r="H53" i="9"/>
  <c r="G53" i="9"/>
  <c r="F53" i="9"/>
  <c r="E53" i="9"/>
  <c r="D53" i="9"/>
  <c r="M52" i="9"/>
  <c r="L52" i="9"/>
  <c r="K52" i="9"/>
  <c r="J52" i="9"/>
  <c r="I52" i="9"/>
  <c r="H52" i="9"/>
  <c r="G52" i="9"/>
  <c r="F52" i="9"/>
  <c r="E52" i="9"/>
  <c r="D52" i="9"/>
  <c r="M51" i="9"/>
  <c r="L51" i="9"/>
  <c r="K51" i="9"/>
  <c r="J51" i="9"/>
  <c r="I51" i="9"/>
  <c r="H51" i="9"/>
  <c r="G51" i="9"/>
  <c r="F51" i="9"/>
  <c r="E51" i="9"/>
  <c r="D51" i="9"/>
  <c r="M50" i="9"/>
  <c r="L50" i="9"/>
  <c r="K50" i="9"/>
  <c r="J50" i="9"/>
  <c r="I50" i="9"/>
  <c r="H50" i="9"/>
  <c r="G50" i="9"/>
  <c r="F50" i="9"/>
  <c r="E50" i="9"/>
  <c r="D50" i="9"/>
  <c r="M49" i="9"/>
  <c r="L49" i="9"/>
  <c r="K49" i="9"/>
  <c r="J49" i="9"/>
  <c r="I49" i="9"/>
  <c r="H49" i="9"/>
  <c r="G49" i="9"/>
  <c r="F49" i="9"/>
  <c r="E49" i="9"/>
  <c r="D49" i="9"/>
  <c r="M48" i="9"/>
  <c r="L48" i="9"/>
  <c r="K48" i="9"/>
  <c r="J48" i="9"/>
  <c r="I48" i="9"/>
  <c r="H48" i="9"/>
  <c r="G48" i="9"/>
  <c r="F48" i="9"/>
  <c r="E48" i="9"/>
  <c r="D48" i="9"/>
  <c r="M47" i="9"/>
  <c r="L47" i="9"/>
  <c r="K47" i="9"/>
  <c r="J47" i="9"/>
  <c r="I47" i="9"/>
  <c r="H47" i="9"/>
  <c r="G47" i="9"/>
  <c r="F47" i="9"/>
  <c r="E47" i="9"/>
  <c r="D47" i="9"/>
  <c r="M46" i="9"/>
  <c r="L46" i="9"/>
  <c r="K46" i="9"/>
  <c r="J46" i="9"/>
  <c r="I46" i="9"/>
  <c r="H46" i="9"/>
  <c r="G46" i="9"/>
  <c r="F46" i="9"/>
  <c r="E46" i="9"/>
  <c r="D46" i="9"/>
  <c r="M45" i="9"/>
  <c r="L45" i="9"/>
  <c r="K45" i="9"/>
  <c r="J45" i="9"/>
  <c r="I45" i="9"/>
  <c r="H45" i="9"/>
  <c r="G45" i="9"/>
  <c r="F45" i="9"/>
  <c r="E45" i="9"/>
  <c r="D45" i="9"/>
  <c r="M59" i="8"/>
  <c r="L59" i="8"/>
  <c r="K59" i="8"/>
  <c r="J59" i="8"/>
  <c r="I59" i="8"/>
  <c r="H59" i="8"/>
  <c r="G59" i="8"/>
  <c r="F59" i="8"/>
  <c r="E59" i="8"/>
  <c r="D59" i="8"/>
  <c r="M58" i="8"/>
  <c r="L58" i="8"/>
  <c r="K58" i="8"/>
  <c r="J58" i="8"/>
  <c r="I58" i="8"/>
  <c r="H58" i="8"/>
  <c r="G58" i="8"/>
  <c r="F58" i="8"/>
  <c r="E58" i="8"/>
  <c r="D58" i="8"/>
  <c r="M57" i="8"/>
  <c r="L57" i="8"/>
  <c r="K57" i="8"/>
  <c r="J57" i="8"/>
  <c r="I57" i="8"/>
  <c r="H57" i="8"/>
  <c r="G57" i="8"/>
  <c r="F57" i="8"/>
  <c r="E57" i="8"/>
  <c r="D57" i="8"/>
  <c r="M56" i="8"/>
  <c r="L56" i="8"/>
  <c r="K56" i="8"/>
  <c r="J56" i="8"/>
  <c r="I56" i="8"/>
  <c r="H56" i="8"/>
  <c r="G56" i="8"/>
  <c r="F56" i="8"/>
  <c r="E56" i="8"/>
  <c r="D56" i="8"/>
  <c r="M55" i="8"/>
  <c r="L55" i="8"/>
  <c r="K55" i="8"/>
  <c r="J55" i="8"/>
  <c r="I55" i="8"/>
  <c r="H55" i="8"/>
  <c r="G55" i="8"/>
  <c r="F55" i="8"/>
  <c r="E55" i="8"/>
  <c r="D55" i="8"/>
  <c r="M54" i="8"/>
  <c r="L54" i="8"/>
  <c r="K54" i="8"/>
  <c r="J54" i="8"/>
  <c r="I54" i="8"/>
  <c r="H54" i="8"/>
  <c r="G54" i="8"/>
  <c r="F54" i="8"/>
  <c r="E54" i="8"/>
  <c r="D54" i="8"/>
  <c r="M53" i="8"/>
  <c r="L53" i="8"/>
  <c r="K53" i="8"/>
  <c r="J53" i="8"/>
  <c r="I53" i="8"/>
  <c r="H53" i="8"/>
  <c r="G53" i="8"/>
  <c r="F53" i="8"/>
  <c r="E53" i="8"/>
  <c r="D53" i="8"/>
  <c r="M52" i="8"/>
  <c r="L52" i="8"/>
  <c r="K52" i="8"/>
  <c r="J52" i="8"/>
  <c r="I52" i="8"/>
  <c r="H52" i="8"/>
  <c r="G52" i="8"/>
  <c r="F52" i="8"/>
  <c r="E52" i="8"/>
  <c r="D52" i="8"/>
  <c r="M51" i="8"/>
  <c r="L51" i="8"/>
  <c r="K51" i="8"/>
  <c r="J51" i="8"/>
  <c r="I51" i="8"/>
  <c r="H51" i="8"/>
  <c r="G51" i="8"/>
  <c r="F51" i="8"/>
  <c r="E51" i="8"/>
  <c r="D51" i="8"/>
  <c r="M50" i="8"/>
  <c r="L50" i="8"/>
  <c r="K50" i="8"/>
  <c r="J50" i="8"/>
  <c r="I50" i="8"/>
  <c r="H50" i="8"/>
  <c r="G50" i="8"/>
  <c r="F50" i="8"/>
  <c r="E50" i="8"/>
  <c r="D50" i="8"/>
  <c r="M49" i="8"/>
  <c r="L49" i="8"/>
  <c r="K49" i="8"/>
  <c r="J49" i="8"/>
  <c r="I49" i="8"/>
  <c r="H49" i="8"/>
  <c r="G49" i="8"/>
  <c r="F49" i="8"/>
  <c r="E49" i="8"/>
  <c r="D49" i="8"/>
  <c r="M48" i="8"/>
  <c r="L48" i="8"/>
  <c r="K48" i="8"/>
  <c r="J48" i="8"/>
  <c r="I48" i="8"/>
  <c r="H48" i="8"/>
  <c r="G48" i="8"/>
  <c r="F48" i="8"/>
  <c r="E48" i="8"/>
  <c r="D48" i="8"/>
  <c r="M47" i="8"/>
  <c r="L47" i="8"/>
  <c r="K47" i="8"/>
  <c r="J47" i="8"/>
  <c r="I47" i="8"/>
  <c r="H47" i="8"/>
  <c r="G47" i="8"/>
  <c r="F47" i="8"/>
  <c r="E47" i="8"/>
  <c r="D47" i="8"/>
  <c r="M46" i="8"/>
  <c r="L46" i="8"/>
  <c r="K46" i="8"/>
  <c r="J46" i="8"/>
  <c r="I46" i="8"/>
  <c r="H46" i="8"/>
  <c r="G46" i="8"/>
  <c r="F46" i="8"/>
  <c r="E46" i="8"/>
  <c r="D46" i="8"/>
  <c r="M45" i="8"/>
  <c r="L45" i="8"/>
  <c r="K45" i="8"/>
  <c r="J45" i="8"/>
  <c r="I45" i="8"/>
  <c r="H45" i="8"/>
  <c r="G45" i="8"/>
  <c r="F45" i="8"/>
  <c r="E45" i="8"/>
  <c r="D45" i="8"/>
  <c r="Y162" i="55" l="1"/>
  <c r="C15" i="44"/>
  <c r="AP16" i="2" s="1"/>
  <c r="AN176" i="56" s="1"/>
  <c r="AN179" i="56"/>
  <c r="C16" i="44"/>
  <c r="AP14" i="2" s="1"/>
  <c r="AN173" i="56" s="1"/>
  <c r="C18" i="44"/>
  <c r="AP18" i="2" s="1"/>
  <c r="AN177" i="56" s="1"/>
  <c r="C20" i="44"/>
  <c r="AP15" i="2" s="1"/>
  <c r="AN165" i="53" s="1"/>
  <c r="C22" i="44"/>
  <c r="AP17" i="2" s="1"/>
  <c r="AN162" i="47"/>
  <c r="AN166" i="47"/>
  <c r="AN174" i="48"/>
  <c r="AN180" i="48"/>
  <c r="AN172" i="47"/>
  <c r="AN164" i="49"/>
  <c r="AN166" i="49"/>
  <c r="AN162" i="49"/>
  <c r="AN165" i="55"/>
  <c r="AN162" i="51"/>
  <c r="AN162" i="53"/>
  <c r="AN166" i="50"/>
  <c r="AN166" i="52"/>
  <c r="AN166" i="54"/>
  <c r="AN166" i="56"/>
  <c r="AN158" i="50"/>
  <c r="AN158" i="52"/>
  <c r="AN172" i="54"/>
  <c r="AN158" i="56"/>
  <c r="AN167" i="50"/>
  <c r="AN167" i="52"/>
  <c r="AN173" i="53"/>
  <c r="AN159" i="55"/>
  <c r="AN164" i="50"/>
  <c r="AN164" i="52"/>
  <c r="AN164" i="54"/>
  <c r="AN164" i="56"/>
  <c r="AN158" i="47"/>
  <c r="AN178" i="47"/>
  <c r="AN164" i="48"/>
  <c r="AN165" i="48"/>
  <c r="AN173" i="48"/>
  <c r="AN178" i="49"/>
  <c r="AN180" i="49"/>
  <c r="AN176" i="49"/>
  <c r="AN174" i="56"/>
  <c r="AN179" i="55"/>
  <c r="AN176" i="52"/>
  <c r="AN176" i="53"/>
  <c r="AN176" i="55"/>
  <c r="AN180" i="50"/>
  <c r="AN180" i="52"/>
  <c r="AN180" i="54"/>
  <c r="AN180" i="56"/>
  <c r="AN172" i="50"/>
  <c r="AN172" i="52"/>
  <c r="AN158" i="54"/>
  <c r="AN172" i="56"/>
  <c r="AN181" i="52"/>
  <c r="AN167" i="54"/>
  <c r="AN181" i="56"/>
  <c r="AN159" i="51"/>
  <c r="AN159" i="53"/>
  <c r="AN178" i="50"/>
  <c r="AN178" i="52"/>
  <c r="AN178" i="54"/>
  <c r="AN178" i="56"/>
  <c r="AN175" i="52"/>
  <c r="AN159" i="47"/>
  <c r="AN164" i="47"/>
  <c r="AN178" i="48"/>
  <c r="AN176" i="47"/>
  <c r="AN179" i="48"/>
  <c r="AN172" i="48"/>
  <c r="AN167" i="49"/>
  <c r="AN163" i="49"/>
  <c r="AN159" i="49"/>
  <c r="AN165" i="50"/>
  <c r="AN165" i="54"/>
  <c r="AN165" i="56"/>
  <c r="AN162" i="50"/>
  <c r="AN176" i="51"/>
  <c r="AN162" i="54"/>
  <c r="AN162" i="56"/>
  <c r="AN166" i="51"/>
  <c r="AN166" i="53"/>
  <c r="AN166" i="55"/>
  <c r="AN172" i="49"/>
  <c r="AN158" i="51"/>
  <c r="AN158" i="53"/>
  <c r="AN158" i="55"/>
  <c r="AN163" i="56"/>
  <c r="AN167" i="51"/>
  <c r="AN167" i="53"/>
  <c r="AN173" i="50"/>
  <c r="AN159" i="52"/>
  <c r="AN173" i="54"/>
  <c r="AN159" i="56"/>
  <c r="AN164" i="51"/>
  <c r="AN164" i="53"/>
  <c r="AN164" i="55"/>
  <c r="AN161" i="54"/>
  <c r="AN181" i="47"/>
  <c r="AN180" i="47"/>
  <c r="AN166" i="48"/>
  <c r="AN175" i="48"/>
  <c r="AN162" i="48"/>
  <c r="AN173" i="47"/>
  <c r="AN158" i="48"/>
  <c r="AN181" i="49"/>
  <c r="AN177" i="49"/>
  <c r="AN173" i="49"/>
  <c r="AN179" i="50"/>
  <c r="AN179" i="54"/>
  <c r="AN176" i="50"/>
  <c r="AN162" i="52"/>
  <c r="AN176" i="54"/>
  <c r="AN180" i="51"/>
  <c r="AN180" i="53"/>
  <c r="AN158" i="49"/>
  <c r="AN172" i="51"/>
  <c r="AN172" i="53"/>
  <c r="AN181" i="51"/>
  <c r="AN181" i="53"/>
  <c r="AN159" i="50"/>
  <c r="AN173" i="52"/>
  <c r="AN159" i="54"/>
  <c r="AN178" i="51"/>
  <c r="AN178" i="53"/>
  <c r="AN161" i="53"/>
  <c r="AN161" i="55"/>
  <c r="Y172" i="56"/>
  <c r="C15" i="43"/>
  <c r="AO16" i="2" s="1"/>
  <c r="AM175" i="54" s="1"/>
  <c r="C19" i="43"/>
  <c r="AO13" i="2" s="1"/>
  <c r="AM173" i="56" s="1"/>
  <c r="C16" i="43"/>
  <c r="AO14" i="2" s="1"/>
  <c r="C18" i="43"/>
  <c r="AO18" i="2" s="1"/>
  <c r="C20" i="43"/>
  <c r="AO15" i="2" s="1"/>
  <c r="AM174" i="50" s="1"/>
  <c r="C22" i="43"/>
  <c r="AO17" i="2" s="1"/>
  <c r="AM161" i="47" s="1"/>
  <c r="AM180" i="49"/>
  <c r="AM180" i="47"/>
  <c r="AM166" i="47"/>
  <c r="AM173" i="51"/>
  <c r="AM173" i="53"/>
  <c r="AM173" i="55"/>
  <c r="AM162" i="51"/>
  <c r="AM180" i="51"/>
  <c r="AM166" i="53"/>
  <c r="AM166" i="55"/>
  <c r="AM172" i="49"/>
  <c r="AM172" i="53"/>
  <c r="AM161" i="54"/>
  <c r="AM175" i="55"/>
  <c r="AM179" i="47"/>
  <c r="AM166" i="48"/>
  <c r="AM161" i="48"/>
  <c r="AM179" i="49"/>
  <c r="AM159" i="51"/>
  <c r="AM159" i="53"/>
  <c r="AM159" i="55"/>
  <c r="AM178" i="52"/>
  <c r="AM179" i="52"/>
  <c r="AM176" i="50"/>
  <c r="AM166" i="51"/>
  <c r="AM180" i="53"/>
  <c r="AM180" i="55"/>
  <c r="AM158" i="52"/>
  <c r="AM172" i="55"/>
  <c r="AM181" i="55"/>
  <c r="AM175" i="56"/>
  <c r="AM162" i="47"/>
  <c r="AM167" i="47"/>
  <c r="AM173" i="47"/>
  <c r="AM180" i="48"/>
  <c r="AM175" i="48"/>
  <c r="AM159" i="49"/>
  <c r="AM161" i="49"/>
  <c r="AM166" i="49"/>
  <c r="AM159" i="50"/>
  <c r="AM173" i="52"/>
  <c r="AM159" i="54"/>
  <c r="AM159" i="56"/>
  <c r="AM164" i="53"/>
  <c r="AM165" i="56"/>
  <c r="AM176" i="51"/>
  <c r="AM162" i="53"/>
  <c r="AM166" i="50"/>
  <c r="AM166" i="52"/>
  <c r="AM166" i="54"/>
  <c r="AM166" i="56"/>
  <c r="AM158" i="54"/>
  <c r="AM177" i="55"/>
  <c r="AM167" i="56"/>
  <c r="AM175" i="50"/>
  <c r="AM178" i="49"/>
  <c r="AM173" i="50"/>
  <c r="AM159" i="52"/>
  <c r="AM173" i="54"/>
  <c r="AM164" i="52"/>
  <c r="AM165" i="52"/>
  <c r="AM176" i="53"/>
  <c r="AM180" i="50"/>
  <c r="AM180" i="52"/>
  <c r="AM180" i="54"/>
  <c r="AM172" i="50"/>
  <c r="AM172" i="52"/>
  <c r="AM177" i="51"/>
  <c r="AM181" i="52"/>
  <c r="AM175" i="52"/>
  <c r="AM175" i="53"/>
  <c r="C16" i="42"/>
  <c r="AN14" i="2" s="1"/>
  <c r="C18" i="42"/>
  <c r="AN18" i="2" s="1"/>
  <c r="AL177" i="49" s="1"/>
  <c r="C20" i="42"/>
  <c r="AN15" i="2" s="1"/>
  <c r="AL160" i="51" s="1"/>
  <c r="C22" i="42"/>
  <c r="AN17" i="2" s="1"/>
  <c r="AL161" i="48" s="1"/>
  <c r="C15" i="42"/>
  <c r="AN16" i="2" s="1"/>
  <c r="C19" i="42"/>
  <c r="AN13" i="2" s="1"/>
  <c r="AL164" i="54" s="1"/>
  <c r="AL166" i="47"/>
  <c r="AL167" i="47"/>
  <c r="AL166" i="48"/>
  <c r="AL165" i="49"/>
  <c r="AL166" i="49"/>
  <c r="AL158" i="51"/>
  <c r="AL165" i="50"/>
  <c r="AL179" i="51"/>
  <c r="AL166" i="50"/>
  <c r="AL166" i="52"/>
  <c r="AL166" i="54"/>
  <c r="AL166" i="56"/>
  <c r="AL167" i="48"/>
  <c r="AL180" i="48"/>
  <c r="AL175" i="49"/>
  <c r="AL179" i="49"/>
  <c r="AL180" i="49"/>
  <c r="AL172" i="51"/>
  <c r="AL181" i="55"/>
  <c r="AL174" i="51"/>
  <c r="AL179" i="50"/>
  <c r="AL165" i="52"/>
  <c r="AL179" i="54"/>
  <c r="AL179" i="56"/>
  <c r="AL176" i="53"/>
  <c r="AL180" i="50"/>
  <c r="AL180" i="52"/>
  <c r="AL180" i="54"/>
  <c r="AL180" i="56"/>
  <c r="AL175" i="52"/>
  <c r="AL161" i="52"/>
  <c r="AL161" i="47"/>
  <c r="AL173" i="47"/>
  <c r="AL159" i="49"/>
  <c r="AL167" i="49"/>
  <c r="AL158" i="54"/>
  <c r="AL167" i="54"/>
  <c r="AL173" i="50"/>
  <c r="AL160" i="52"/>
  <c r="AL160" i="54"/>
  <c r="AL165" i="51"/>
  <c r="AL165" i="53"/>
  <c r="AL165" i="55"/>
  <c r="AL162" i="52"/>
  <c r="AL166" i="51"/>
  <c r="AL166" i="53"/>
  <c r="AL166" i="55"/>
  <c r="AL161" i="53"/>
  <c r="AL161" i="54"/>
  <c r="AL158" i="47"/>
  <c r="AL179" i="47"/>
  <c r="AL180" i="47"/>
  <c r="AL175" i="47"/>
  <c r="AL164" i="48"/>
  <c r="AL160" i="48"/>
  <c r="AL173" i="49"/>
  <c r="AL158" i="50"/>
  <c r="AL181" i="50"/>
  <c r="AL173" i="54"/>
  <c r="AL178" i="53"/>
  <c r="AL174" i="52"/>
  <c r="AL179" i="52"/>
  <c r="AL179" i="53"/>
  <c r="AL180" i="51"/>
  <c r="AL180" i="53"/>
  <c r="AL175" i="53"/>
  <c r="AL175" i="55"/>
  <c r="C16" i="41"/>
  <c r="AM14" i="2" s="1"/>
  <c r="AK173" i="50" s="1"/>
  <c r="C18" i="41"/>
  <c r="AM18" i="2" s="1"/>
  <c r="AK177" i="55" s="1"/>
  <c r="C20" i="41"/>
  <c r="AM15" i="2" s="1"/>
  <c r="AK174" i="52" s="1"/>
  <c r="C22" i="41"/>
  <c r="AM17" i="2" s="1"/>
  <c r="AK167" i="49" s="1"/>
  <c r="C15" i="41"/>
  <c r="AM16" i="2" s="1"/>
  <c r="AK160" i="50" s="1"/>
  <c r="C19" i="41"/>
  <c r="AM13" i="2" s="1"/>
  <c r="AK158" i="51" s="1"/>
  <c r="AK180" i="47"/>
  <c r="AK166" i="48"/>
  <c r="AK172" i="47"/>
  <c r="AK166" i="49"/>
  <c r="AK166" i="50"/>
  <c r="AK166" i="52"/>
  <c r="AK180" i="54"/>
  <c r="AK166" i="56"/>
  <c r="AK181" i="51"/>
  <c r="AK178" i="55"/>
  <c r="AK160" i="54"/>
  <c r="AK160" i="56"/>
  <c r="AK175" i="50"/>
  <c r="AK160" i="47"/>
  <c r="AK166" i="47"/>
  <c r="AK180" i="48"/>
  <c r="AK175" i="47"/>
  <c r="AK181" i="47"/>
  <c r="AK174" i="47"/>
  <c r="AK180" i="49"/>
  <c r="AK177" i="49"/>
  <c r="AK174" i="49"/>
  <c r="AK162" i="55"/>
  <c r="AK180" i="50"/>
  <c r="AK180" i="52"/>
  <c r="AK166" i="54"/>
  <c r="AK180" i="56"/>
  <c r="AK181" i="53"/>
  <c r="AK181" i="55"/>
  <c r="AK178" i="52"/>
  <c r="AK178" i="53"/>
  <c r="AK174" i="50"/>
  <c r="AK174" i="54"/>
  <c r="AK165" i="55"/>
  <c r="AK161" i="52"/>
  <c r="AK161" i="51"/>
  <c r="AK178" i="47"/>
  <c r="AK160" i="48"/>
  <c r="AK161" i="49"/>
  <c r="AK176" i="52"/>
  <c r="AK166" i="51"/>
  <c r="AK166" i="53"/>
  <c r="AK180" i="55"/>
  <c r="AK167" i="50"/>
  <c r="AK167" i="54"/>
  <c r="AK167" i="56"/>
  <c r="AK164" i="50"/>
  <c r="AK178" i="51"/>
  <c r="AK164" i="54"/>
  <c r="AK164" i="56"/>
  <c r="AK174" i="55"/>
  <c r="AK175" i="51"/>
  <c r="AK161" i="54"/>
  <c r="AK164" i="47"/>
  <c r="AK181" i="48"/>
  <c r="AK162" i="48"/>
  <c r="AK164" i="48"/>
  <c r="AK181" i="49"/>
  <c r="AK176" i="50"/>
  <c r="AK180" i="51"/>
  <c r="AK180" i="53"/>
  <c r="AK181" i="52"/>
  <c r="AK181" i="54"/>
  <c r="AK178" i="50"/>
  <c r="AK164" i="52"/>
  <c r="AK178" i="54"/>
  <c r="AK174" i="53"/>
  <c r="C16" i="40"/>
  <c r="AL14" i="2" s="1"/>
  <c r="AJ159" i="53" s="1"/>
  <c r="C18" i="40"/>
  <c r="AL18" i="2" s="1"/>
  <c r="AJ177" i="56" s="1"/>
  <c r="C20" i="40"/>
  <c r="AL15" i="2" s="1"/>
  <c r="AJ165" i="53" s="1"/>
  <c r="C22" i="40"/>
  <c r="AL17" i="2" s="1"/>
  <c r="C15" i="40"/>
  <c r="AL16" i="2" s="1"/>
  <c r="AJ162" i="48" s="1"/>
  <c r="C19" i="40"/>
  <c r="AL13" i="2" s="1"/>
  <c r="AJ173" i="56" s="1"/>
  <c r="AJ166" i="49"/>
  <c r="AJ160" i="56"/>
  <c r="AJ176" i="53"/>
  <c r="AJ166" i="50"/>
  <c r="AJ180" i="51"/>
  <c r="AJ166" i="54"/>
  <c r="AJ166" i="56"/>
  <c r="AJ158" i="52"/>
  <c r="AJ164" i="56"/>
  <c r="AJ160" i="47"/>
  <c r="AJ180" i="47"/>
  <c r="AJ164" i="48"/>
  <c r="AJ174" i="48"/>
  <c r="AJ166" i="48"/>
  <c r="AJ173" i="48"/>
  <c r="AJ180" i="49"/>
  <c r="AJ176" i="49"/>
  <c r="AJ174" i="50"/>
  <c r="AJ176" i="52"/>
  <c r="AJ162" i="53"/>
  <c r="AJ180" i="50"/>
  <c r="AJ166" i="52"/>
  <c r="AJ180" i="54"/>
  <c r="AJ180" i="56"/>
  <c r="AJ178" i="50"/>
  <c r="AJ164" i="52"/>
  <c r="AJ178" i="54"/>
  <c r="AJ178" i="56"/>
  <c r="AJ162" i="47"/>
  <c r="AJ166" i="47"/>
  <c r="AJ178" i="48"/>
  <c r="AJ180" i="48"/>
  <c r="AJ163" i="48"/>
  <c r="AJ164" i="49"/>
  <c r="AJ160" i="55"/>
  <c r="AJ162" i="50"/>
  <c r="AJ176" i="51"/>
  <c r="AJ162" i="54"/>
  <c r="AJ166" i="51"/>
  <c r="AJ166" i="53"/>
  <c r="AJ166" i="55"/>
  <c r="AJ173" i="50"/>
  <c r="AJ164" i="51"/>
  <c r="AJ164" i="53"/>
  <c r="AJ164" i="55"/>
  <c r="AJ178" i="47"/>
  <c r="AJ178" i="49"/>
  <c r="AJ174" i="53"/>
  <c r="AJ179" i="52"/>
  <c r="AJ176" i="50"/>
  <c r="AJ176" i="54"/>
  <c r="AJ180" i="52"/>
  <c r="AJ180" i="53"/>
  <c r="AJ178" i="52"/>
  <c r="AJ178" i="53"/>
  <c r="C15" i="39"/>
  <c r="AK16" i="2" s="1"/>
  <c r="C19" i="39"/>
  <c r="AK13" i="2" s="1"/>
  <c r="AI172" i="49" s="1"/>
  <c r="C16" i="39"/>
  <c r="AK14" i="2" s="1"/>
  <c r="AI173" i="47" s="1"/>
  <c r="C18" i="39"/>
  <c r="AK18" i="2" s="1"/>
  <c r="AI163" i="55" s="1"/>
  <c r="C20" i="39"/>
  <c r="AK15" i="2" s="1"/>
  <c r="AI174" i="55" s="1"/>
  <c r="C22" i="39"/>
  <c r="AK17" i="2" s="1"/>
  <c r="AI159" i="47"/>
  <c r="AI166" i="47"/>
  <c r="AI162" i="49"/>
  <c r="AI166" i="49"/>
  <c r="AI173" i="55"/>
  <c r="AI162" i="50"/>
  <c r="AI162" i="54"/>
  <c r="AI180" i="51"/>
  <c r="AI166" i="53"/>
  <c r="AI166" i="55"/>
  <c r="AI176" i="47"/>
  <c r="AI176" i="49"/>
  <c r="AI180" i="49"/>
  <c r="AI159" i="55"/>
  <c r="AI176" i="52"/>
  <c r="AI176" i="56"/>
  <c r="AI166" i="52"/>
  <c r="AI180" i="53"/>
  <c r="AI180" i="55"/>
  <c r="AI164" i="48"/>
  <c r="AI166" i="48"/>
  <c r="AI162" i="48"/>
  <c r="AI167" i="49"/>
  <c r="AI173" i="52"/>
  <c r="AI162" i="52"/>
  <c r="AI176" i="55"/>
  <c r="AI166" i="50"/>
  <c r="AI166" i="51"/>
  <c r="AI166" i="54"/>
  <c r="AI166" i="56"/>
  <c r="AI180" i="47"/>
  <c r="AI179" i="47"/>
  <c r="AI180" i="48"/>
  <c r="AI179" i="50"/>
  <c r="AI176" i="53"/>
  <c r="AI180" i="50"/>
  <c r="AI180" i="52"/>
  <c r="AI180" i="54"/>
  <c r="C16" i="38"/>
  <c r="AJ14" i="2" s="1"/>
  <c r="C18" i="38"/>
  <c r="AJ18" i="2" s="1"/>
  <c r="AH177" i="55" s="1"/>
  <c r="C20" i="38"/>
  <c r="AJ15" i="2" s="1"/>
  <c r="C22" i="38"/>
  <c r="AJ17" i="2" s="1"/>
  <c r="AH167" i="55" s="1"/>
  <c r="C15" i="38"/>
  <c r="AJ16" i="2" s="1"/>
  <c r="AH176" i="55" s="1"/>
  <c r="C19" i="38"/>
  <c r="AJ13" i="2" s="1"/>
  <c r="AH158" i="53" s="1"/>
  <c r="AH166" i="48"/>
  <c r="AH166" i="50"/>
  <c r="AH166" i="52"/>
  <c r="AH180" i="54"/>
  <c r="AH166" i="56"/>
  <c r="AH180" i="47"/>
  <c r="AH180" i="48"/>
  <c r="AH173" i="51"/>
  <c r="AH178" i="54"/>
  <c r="AH176" i="51"/>
  <c r="AH180" i="50"/>
  <c r="AH180" i="52"/>
  <c r="AH166" i="54"/>
  <c r="AH180" i="56"/>
  <c r="AH166" i="47"/>
  <c r="AH162" i="49"/>
  <c r="AH164" i="49"/>
  <c r="AH166" i="49"/>
  <c r="AH172" i="54"/>
  <c r="AH164" i="55"/>
  <c r="AH166" i="51"/>
  <c r="AH166" i="53"/>
  <c r="AH166" i="55"/>
  <c r="AH178" i="49"/>
  <c r="AH180" i="49"/>
  <c r="AH159" i="52"/>
  <c r="AH180" i="51"/>
  <c r="AH180" i="53"/>
  <c r="C15" i="37"/>
  <c r="AI16" i="2" s="1"/>
  <c r="C19" i="37"/>
  <c r="AI13" i="2" s="1"/>
  <c r="AG178" i="47" s="1"/>
  <c r="AG180" i="55"/>
  <c r="C16" i="37"/>
  <c r="AI14" i="2" s="1"/>
  <c r="C18" i="37"/>
  <c r="AI18" i="2" s="1"/>
  <c r="AG177" i="55" s="1"/>
  <c r="C20" i="37"/>
  <c r="AI15" i="2" s="1"/>
  <c r="AG165" i="55" s="1"/>
  <c r="C22" i="37"/>
  <c r="AI17" i="2" s="1"/>
  <c r="AG166" i="50"/>
  <c r="AG180" i="54"/>
  <c r="AG180" i="47"/>
  <c r="AG180" i="50"/>
  <c r="AG180" i="52"/>
  <c r="AG166" i="54"/>
  <c r="AG180" i="56"/>
  <c r="AG164" i="55"/>
  <c r="AG166" i="47"/>
  <c r="AG166" i="49"/>
  <c r="AG166" i="51"/>
  <c r="AG166" i="53"/>
  <c r="AG166" i="55"/>
  <c r="AG164" i="50"/>
  <c r="AG166" i="48"/>
  <c r="AG180" i="49"/>
  <c r="AG180" i="51"/>
  <c r="AG180" i="53"/>
  <c r="AG178" i="52"/>
  <c r="AG179" i="52"/>
  <c r="C16" i="36"/>
  <c r="AH14" i="2" s="1"/>
  <c r="C18" i="36"/>
  <c r="AH18" i="2" s="1"/>
  <c r="AF177" i="56" s="1"/>
  <c r="C20" i="36"/>
  <c r="AH15" i="2" s="1"/>
  <c r="C22" i="36"/>
  <c r="AH17" i="2" s="1"/>
  <c r="AF162" i="51" s="1"/>
  <c r="C15" i="36"/>
  <c r="AH16" i="2" s="1"/>
  <c r="C19" i="36"/>
  <c r="AH13" i="2" s="1"/>
  <c r="AF172" i="55" s="1"/>
  <c r="AF180" i="55"/>
  <c r="AF167" i="49"/>
  <c r="AF166" i="50"/>
  <c r="AF180" i="51"/>
  <c r="AF166" i="54"/>
  <c r="AF166" i="56"/>
  <c r="AF180" i="50"/>
  <c r="AF166" i="52"/>
  <c r="AF180" i="54"/>
  <c r="AF180" i="56"/>
  <c r="AF178" i="54"/>
  <c r="AF180" i="47"/>
  <c r="AF166" i="48"/>
  <c r="AF166" i="49"/>
  <c r="AF166" i="51"/>
  <c r="AF166" i="53"/>
  <c r="AF166" i="55"/>
  <c r="AF158" i="55"/>
  <c r="AF164" i="55"/>
  <c r="AF175" i="53"/>
  <c r="AF166" i="47"/>
  <c r="AF180" i="48"/>
  <c r="AF180" i="49"/>
  <c r="AF180" i="52"/>
  <c r="AF180" i="53"/>
  <c r="AF159" i="50"/>
  <c r="C15" i="35"/>
  <c r="AG16" i="2" s="1"/>
  <c r="AE176" i="54" s="1"/>
  <c r="C19" i="35"/>
  <c r="AG13" i="2" s="1"/>
  <c r="AE172" i="56" s="1"/>
  <c r="AE180" i="56"/>
  <c r="C16" i="35"/>
  <c r="AG14" i="2" s="1"/>
  <c r="C18" i="35"/>
  <c r="AG18" i="2" s="1"/>
  <c r="AE163" i="55" s="1"/>
  <c r="C20" i="35"/>
  <c r="AG15" i="2" s="1"/>
  <c r="C22" i="35"/>
  <c r="AG17" i="2" s="1"/>
  <c r="AE173" i="55"/>
  <c r="AE166" i="53"/>
  <c r="AE158" i="51"/>
  <c r="AE172" i="55"/>
  <c r="AE176" i="49"/>
  <c r="AE173" i="53"/>
  <c r="AE166" i="52"/>
  <c r="AE180" i="53"/>
  <c r="AE180" i="55"/>
  <c r="AE172" i="51"/>
  <c r="AE158" i="55"/>
  <c r="AE181" i="53"/>
  <c r="AE180" i="47"/>
  <c r="AE162" i="48"/>
  <c r="AE158" i="48"/>
  <c r="AE166" i="49"/>
  <c r="AE176" i="53"/>
  <c r="AE162" i="55"/>
  <c r="AE166" i="50"/>
  <c r="AE166" i="51"/>
  <c r="AE180" i="54"/>
  <c r="AE166" i="56"/>
  <c r="AE158" i="50"/>
  <c r="AE158" i="54"/>
  <c r="AE162" i="47"/>
  <c r="AE166" i="47"/>
  <c r="AE166" i="48"/>
  <c r="AE172" i="47"/>
  <c r="AE176" i="48"/>
  <c r="AE172" i="48"/>
  <c r="AE180" i="49"/>
  <c r="AE162" i="51"/>
  <c r="AE162" i="53"/>
  <c r="AE180" i="50"/>
  <c r="AE180" i="52"/>
  <c r="AE166" i="54"/>
  <c r="AE172" i="50"/>
  <c r="AE172" i="54"/>
  <c r="Y173" i="55"/>
  <c r="C15" i="34"/>
  <c r="AF16" i="2" s="1"/>
  <c r="C19" i="34"/>
  <c r="AF13" i="2" s="1"/>
  <c r="AD178" i="47" s="1"/>
  <c r="C16" i="34"/>
  <c r="AF14" i="2" s="1"/>
  <c r="AD173" i="51" s="1"/>
  <c r="C18" i="34"/>
  <c r="AF18" i="2" s="1"/>
  <c r="AD177" i="55" s="1"/>
  <c r="C20" i="34"/>
  <c r="AF15" i="2" s="1"/>
  <c r="AD165" i="56" s="1"/>
  <c r="C22" i="34"/>
  <c r="AF17" i="2" s="1"/>
  <c r="AD181" i="54" s="1"/>
  <c r="AD166" i="48"/>
  <c r="AD165" i="50"/>
  <c r="AD166" i="50"/>
  <c r="AD166" i="52"/>
  <c r="AD166" i="54"/>
  <c r="AD166" i="56"/>
  <c r="AD180" i="48"/>
  <c r="AD179" i="50"/>
  <c r="AD180" i="50"/>
  <c r="AD180" i="52"/>
  <c r="AD180" i="54"/>
  <c r="AD180" i="56"/>
  <c r="AD180" i="47"/>
  <c r="AD166" i="49"/>
  <c r="AD173" i="52"/>
  <c r="AD165" i="55"/>
  <c r="AD166" i="51"/>
  <c r="AD166" i="53"/>
  <c r="AD166" i="55"/>
  <c r="AD165" i="47"/>
  <c r="AD166" i="47"/>
  <c r="AD165" i="48"/>
  <c r="AD180" i="49"/>
  <c r="AD179" i="52"/>
  <c r="AD179" i="53"/>
  <c r="AD180" i="51"/>
  <c r="AD180" i="53"/>
  <c r="C15" i="33"/>
  <c r="AE16" i="2" s="1"/>
  <c r="C19" i="33"/>
  <c r="AE13" i="2" s="1"/>
  <c r="AC164" i="51" s="1"/>
  <c r="C16" i="33"/>
  <c r="AE14" i="2" s="1"/>
  <c r="AC173" i="47" s="1"/>
  <c r="C18" i="33"/>
  <c r="AE18" i="2" s="1"/>
  <c r="AC177" i="55" s="1"/>
  <c r="C20" i="33"/>
  <c r="AE15" i="2" s="1"/>
  <c r="AC179" i="50" s="1"/>
  <c r="C22" i="33"/>
  <c r="AE17" i="2" s="1"/>
  <c r="AC175" i="52" s="1"/>
  <c r="AC166" i="49"/>
  <c r="AC166" i="50"/>
  <c r="AC166" i="52"/>
  <c r="AC180" i="54"/>
  <c r="AC166" i="56"/>
  <c r="AC172" i="55"/>
  <c r="AC178" i="55"/>
  <c r="AC181" i="48"/>
  <c r="AC180" i="49"/>
  <c r="AC176" i="49"/>
  <c r="AC178" i="49"/>
  <c r="AC180" i="50"/>
  <c r="AC180" i="52"/>
  <c r="AC166" i="54"/>
  <c r="AC180" i="56"/>
  <c r="AC178" i="51"/>
  <c r="AC164" i="53"/>
  <c r="AC180" i="47"/>
  <c r="AC166" i="48"/>
  <c r="AC178" i="47"/>
  <c r="AC162" i="50"/>
  <c r="AC166" i="51"/>
  <c r="AC166" i="53"/>
  <c r="AC180" i="55"/>
  <c r="AC158" i="54"/>
  <c r="AC167" i="50"/>
  <c r="AC167" i="54"/>
  <c r="AC164" i="54"/>
  <c r="AC164" i="56"/>
  <c r="AC166" i="47"/>
  <c r="AC180" i="48"/>
  <c r="AC181" i="47"/>
  <c r="AC181" i="49"/>
  <c r="AC180" i="51"/>
  <c r="AC180" i="53"/>
  <c r="AC158" i="52"/>
  <c r="AC178" i="50"/>
  <c r="AC178" i="54"/>
  <c r="C16" i="32"/>
  <c r="AD14" i="2" s="1"/>
  <c r="AB159" i="47" s="1"/>
  <c r="C18" i="32"/>
  <c r="AD18" i="2" s="1"/>
  <c r="AB163" i="48" s="1"/>
  <c r="C20" i="32"/>
  <c r="AD15" i="2" s="1"/>
  <c r="AB179" i="56" s="1"/>
  <c r="C19" i="32"/>
  <c r="AD13" i="2" s="1"/>
  <c r="AB164" i="55" s="1"/>
  <c r="C15" i="32"/>
  <c r="AD16" i="2" s="1"/>
  <c r="C22" i="32"/>
  <c r="AD17" i="2" s="1"/>
  <c r="AB181" i="55" s="1"/>
  <c r="AB166" i="47"/>
  <c r="AB180" i="48"/>
  <c r="AB159" i="48"/>
  <c r="AB166" i="49"/>
  <c r="AB166" i="50"/>
  <c r="AB166" i="52"/>
  <c r="AB166" i="54"/>
  <c r="AB166" i="56"/>
  <c r="AB173" i="48"/>
  <c r="AB180" i="49"/>
  <c r="AB180" i="50"/>
  <c r="AB180" i="52"/>
  <c r="AB180" i="54"/>
  <c r="AB180" i="56"/>
  <c r="AB173" i="55"/>
  <c r="AB162" i="54"/>
  <c r="AB166" i="51"/>
  <c r="AB166" i="53"/>
  <c r="AB166" i="55"/>
  <c r="AB167" i="51"/>
  <c r="AB180" i="47"/>
  <c r="AB166" i="48"/>
  <c r="AB180" i="51"/>
  <c r="AB180" i="53"/>
  <c r="AB172" i="53"/>
  <c r="AB173" i="52"/>
  <c r="Y179" i="47"/>
  <c r="Y167" i="47"/>
  <c r="C16" i="31"/>
  <c r="AC14" i="2" s="1"/>
  <c r="AA173" i="54" s="1"/>
  <c r="C18" i="31"/>
  <c r="AC18" i="2" s="1"/>
  <c r="AA163" i="55" s="1"/>
  <c r="C20" i="31"/>
  <c r="AC15" i="2" s="1"/>
  <c r="C22" i="31"/>
  <c r="AC17" i="2" s="1"/>
  <c r="AA181" i="49" s="1"/>
  <c r="C15" i="31"/>
  <c r="AC16" i="2" s="1"/>
  <c r="C19" i="31"/>
  <c r="AC13" i="2" s="1"/>
  <c r="AA172" i="48" s="1"/>
  <c r="AA180" i="56"/>
  <c r="AA166" i="53"/>
  <c r="AA180" i="48"/>
  <c r="AA166" i="51"/>
  <c r="AA180" i="53"/>
  <c r="AA180" i="55"/>
  <c r="AA180" i="47"/>
  <c r="AA159" i="48"/>
  <c r="AA166" i="49"/>
  <c r="AA166" i="50"/>
  <c r="AA180" i="51"/>
  <c r="AA166" i="54"/>
  <c r="AA166" i="56"/>
  <c r="AA158" i="52"/>
  <c r="AA177" i="55"/>
  <c r="AA166" i="47"/>
  <c r="AA176" i="48"/>
  <c r="AA180" i="49"/>
  <c r="AA159" i="50"/>
  <c r="AA176" i="53"/>
  <c r="AA180" i="50"/>
  <c r="AA180" i="52"/>
  <c r="AA180" i="54"/>
  <c r="Y165" i="48"/>
  <c r="Y179" i="48"/>
  <c r="Y167" i="48"/>
  <c r="Y181" i="48"/>
  <c r="C16" i="30"/>
  <c r="AB14" i="2" s="1"/>
  <c r="Z159" i="50" s="1"/>
  <c r="C18" i="30"/>
  <c r="AB18" i="2" s="1"/>
  <c r="Z177" i="55" s="1"/>
  <c r="C20" i="30"/>
  <c r="AB15" i="2" s="1"/>
  <c r="Z165" i="50" s="1"/>
  <c r="C22" i="30"/>
  <c r="AB17" i="2" s="1"/>
  <c r="Z181" i="56" s="1"/>
  <c r="C15" i="30"/>
  <c r="AB16" i="2" s="1"/>
  <c r="Z176" i="53" s="1"/>
  <c r="C19" i="30"/>
  <c r="AB13" i="2" s="1"/>
  <c r="Z178" i="54" s="1"/>
  <c r="Z166" i="55"/>
  <c r="Z166" i="50"/>
  <c r="Z166" i="52"/>
  <c r="Z180" i="54"/>
  <c r="Z166" i="56"/>
  <c r="Z166" i="47"/>
  <c r="Z180" i="48"/>
  <c r="Z179" i="54"/>
  <c r="Z180" i="50"/>
  <c r="Z180" i="52"/>
  <c r="Z166" i="54"/>
  <c r="Z180" i="56"/>
  <c r="Z166" i="49"/>
  <c r="Z166" i="51"/>
  <c r="Z166" i="53"/>
  <c r="Z180" i="55"/>
  <c r="Z180" i="49"/>
  <c r="Z178" i="51"/>
  <c r="Z179" i="53"/>
  <c r="Z180" i="51"/>
  <c r="Z180" i="53"/>
  <c r="Y177" i="47"/>
  <c r="Y163" i="48"/>
  <c r="Y178" i="56"/>
  <c r="Y160" i="55"/>
  <c r="Y161" i="55"/>
  <c r="Y163" i="47"/>
  <c r="Y167" i="49"/>
  <c r="Y165" i="49"/>
  <c r="Y163" i="50"/>
  <c r="Y163" i="51"/>
  <c r="Y163" i="54"/>
  <c r="Y163" i="56"/>
  <c r="Y181" i="51"/>
  <c r="Y167" i="53"/>
  <c r="Y181" i="55"/>
  <c r="Y165" i="50"/>
  <c r="Y179" i="51"/>
  <c r="Y165" i="54"/>
  <c r="Y165" i="56"/>
  <c r="Y181" i="49"/>
  <c r="Y179" i="49"/>
  <c r="Y177" i="50"/>
  <c r="Y177" i="52"/>
  <c r="Y177" i="54"/>
  <c r="Y177" i="56"/>
  <c r="Y167" i="51"/>
  <c r="Y181" i="53"/>
  <c r="Y167" i="55"/>
  <c r="Y179" i="50"/>
  <c r="Y179" i="52"/>
  <c r="Y179" i="54"/>
  <c r="Y179" i="56"/>
  <c r="Y163" i="49"/>
  <c r="Y177" i="51"/>
  <c r="Y177" i="53"/>
  <c r="Y177" i="55"/>
  <c r="Y167" i="50"/>
  <c r="Y167" i="52"/>
  <c r="Y181" i="54"/>
  <c r="Y167" i="56"/>
  <c r="Y165" i="52"/>
  <c r="Y165" i="53"/>
  <c r="Y165" i="55"/>
  <c r="Y177" i="49"/>
  <c r="Y163" i="52"/>
  <c r="Y163" i="53"/>
  <c r="Y163" i="55"/>
  <c r="Y181" i="50"/>
  <c r="Y181" i="52"/>
  <c r="Y167" i="54"/>
  <c r="Y181" i="56"/>
  <c r="Y165" i="51"/>
  <c r="Y179" i="53"/>
  <c r="Y179" i="55"/>
  <c r="Y158" i="47"/>
  <c r="Y175" i="47"/>
  <c r="Y173" i="47"/>
  <c r="Y178" i="48"/>
  <c r="Y164" i="49"/>
  <c r="Y161" i="49"/>
  <c r="Y162" i="49"/>
  <c r="Y159" i="49"/>
  <c r="Y162" i="50"/>
  <c r="Y176" i="52"/>
  <c r="Y176" i="54"/>
  <c r="Y162" i="56"/>
  <c r="Y158" i="49"/>
  <c r="Y158" i="51"/>
  <c r="Y158" i="53"/>
  <c r="Y172" i="55"/>
  <c r="Y159" i="50"/>
  <c r="Y159" i="52"/>
  <c r="Y159" i="54"/>
  <c r="Y159" i="56"/>
  <c r="Y164" i="51"/>
  <c r="Y178" i="53"/>
  <c r="Y178" i="55"/>
  <c r="Y160" i="50"/>
  <c r="Y174" i="52"/>
  <c r="Y160" i="54"/>
  <c r="Y160" i="56"/>
  <c r="Y161" i="54"/>
  <c r="Y175" i="54"/>
  <c r="Y175" i="55"/>
  <c r="Y159" i="47"/>
  <c r="Y175" i="48"/>
  <c r="Y173" i="48"/>
  <c r="Y174" i="47"/>
  <c r="Y178" i="49"/>
  <c r="Y175" i="49"/>
  <c r="Y176" i="49"/>
  <c r="Y173" i="49"/>
  <c r="Y176" i="50"/>
  <c r="Y162" i="52"/>
  <c r="Y162" i="54"/>
  <c r="Y176" i="56"/>
  <c r="Y172" i="49"/>
  <c r="Y172" i="51"/>
  <c r="Y172" i="53"/>
  <c r="Y158" i="55"/>
  <c r="Y173" i="50"/>
  <c r="Y173" i="52"/>
  <c r="Y173" i="54"/>
  <c r="Y173" i="56"/>
  <c r="Y178" i="51"/>
  <c r="Y164" i="53"/>
  <c r="Y164" i="55"/>
  <c r="Y174" i="50"/>
  <c r="Y160" i="52"/>
  <c r="Y174" i="54"/>
  <c r="Y174" i="56"/>
  <c r="Y161" i="56"/>
  <c r="Y175" i="56"/>
  <c r="Y175" i="51"/>
  <c r="Y164" i="47"/>
  <c r="Y176" i="47"/>
  <c r="Y161" i="48"/>
  <c r="Y162" i="48"/>
  <c r="Y159" i="48"/>
  <c r="Y160" i="48"/>
  <c r="Y172" i="48"/>
  <c r="Y160" i="49"/>
  <c r="Y162" i="51"/>
  <c r="Y176" i="53"/>
  <c r="Y176" i="55"/>
  <c r="Y158" i="50"/>
  <c r="Y172" i="52"/>
  <c r="Y158" i="54"/>
  <c r="Y158" i="56"/>
  <c r="Y173" i="51"/>
  <c r="Y159" i="53"/>
  <c r="Y159" i="55"/>
  <c r="Y164" i="50"/>
  <c r="Y164" i="52"/>
  <c r="Y178" i="54"/>
  <c r="Y164" i="56"/>
  <c r="Y160" i="51"/>
  <c r="Y174" i="53"/>
  <c r="Y174" i="55"/>
  <c r="Y161" i="50"/>
  <c r="Y175" i="50"/>
  <c r="Y161" i="52"/>
  <c r="Y175" i="53"/>
  <c r="Y160" i="47"/>
  <c r="Y161" i="47"/>
  <c r="Y162" i="47"/>
  <c r="Y172" i="47"/>
  <c r="Y176" i="48"/>
  <c r="Y178" i="47"/>
  <c r="Y164" i="48"/>
  <c r="Y174" i="48"/>
  <c r="Y158" i="48"/>
  <c r="Y174" i="49"/>
  <c r="Y176" i="51"/>
  <c r="Y162" i="53"/>
  <c r="Y172" i="50"/>
  <c r="Y158" i="52"/>
  <c r="Y172" i="54"/>
  <c r="Y159" i="51"/>
  <c r="Y173" i="53"/>
  <c r="Y178" i="50"/>
  <c r="Y178" i="52"/>
  <c r="Y164" i="54"/>
  <c r="Y174" i="51"/>
  <c r="Y160" i="53"/>
  <c r="Y161" i="51"/>
  <c r="Y175" i="52"/>
  <c r="Y161" i="53"/>
  <c r="W181" i="56"/>
  <c r="C16" i="28"/>
  <c r="Z14" i="2" s="1"/>
  <c r="C18" i="28"/>
  <c r="Z18" i="2" s="1"/>
  <c r="X163" i="47" s="1"/>
  <c r="C20" i="28"/>
  <c r="Z15" i="2" s="1"/>
  <c r="X179" i="55" s="1"/>
  <c r="C22" i="28"/>
  <c r="Z17" i="2" s="1"/>
  <c r="X167" i="55" s="1"/>
  <c r="C15" i="28"/>
  <c r="Z16" i="2" s="1"/>
  <c r="C19" i="28"/>
  <c r="Z13" i="2" s="1"/>
  <c r="X158" i="53" s="1"/>
  <c r="X166" i="47"/>
  <c r="X166" i="48"/>
  <c r="X165" i="56"/>
  <c r="X166" i="50"/>
  <c r="X166" i="52"/>
  <c r="X166" i="54"/>
  <c r="X166" i="56"/>
  <c r="X172" i="54"/>
  <c r="X180" i="48"/>
  <c r="X179" i="56"/>
  <c r="X180" i="50"/>
  <c r="X180" i="52"/>
  <c r="X180" i="54"/>
  <c r="X180" i="56"/>
  <c r="X166" i="49"/>
  <c r="X166" i="51"/>
  <c r="X166" i="53"/>
  <c r="X166" i="55"/>
  <c r="X180" i="47"/>
  <c r="X180" i="49"/>
  <c r="X180" i="51"/>
  <c r="X180" i="53"/>
  <c r="C13" i="27"/>
  <c r="Y19" i="2" s="1"/>
  <c r="C15" i="27"/>
  <c r="Y16" i="2" s="1"/>
  <c r="W176" i="56" s="1"/>
  <c r="C19" i="27"/>
  <c r="Y13" i="2" s="1"/>
  <c r="W165" i="47"/>
  <c r="W180" i="47"/>
  <c r="W165" i="48"/>
  <c r="W165" i="49"/>
  <c r="W166" i="49"/>
  <c r="W165" i="51"/>
  <c r="W165" i="53"/>
  <c r="W165" i="55"/>
  <c r="W180" i="51"/>
  <c r="W166" i="53"/>
  <c r="W166" i="55"/>
  <c r="W163" i="50"/>
  <c r="W177" i="52"/>
  <c r="W163" i="54"/>
  <c r="W163" i="56"/>
  <c r="W167" i="51"/>
  <c r="W167" i="53"/>
  <c r="W167" i="55"/>
  <c r="W175" i="55"/>
  <c r="W166" i="47"/>
  <c r="W163" i="47"/>
  <c r="W179" i="48"/>
  <c r="W166" i="48"/>
  <c r="W161" i="48"/>
  <c r="W177" i="48"/>
  <c r="W179" i="49"/>
  <c r="W180" i="49"/>
  <c r="W179" i="52"/>
  <c r="W179" i="53"/>
  <c r="W179" i="55"/>
  <c r="W176" i="52"/>
  <c r="W166" i="51"/>
  <c r="W180" i="53"/>
  <c r="W180" i="55"/>
  <c r="W177" i="50"/>
  <c r="W163" i="52"/>
  <c r="W177" i="54"/>
  <c r="W177" i="56"/>
  <c r="W181" i="51"/>
  <c r="W181" i="53"/>
  <c r="W181" i="55"/>
  <c r="W161" i="56"/>
  <c r="W175" i="56"/>
  <c r="W175" i="51"/>
  <c r="W181" i="47"/>
  <c r="W179" i="47"/>
  <c r="W167" i="48"/>
  <c r="W180" i="48"/>
  <c r="W175" i="48"/>
  <c r="W162" i="48"/>
  <c r="W161" i="49"/>
  <c r="W167" i="49"/>
  <c r="W163" i="49"/>
  <c r="W164" i="54"/>
  <c r="W165" i="50"/>
  <c r="W179" i="51"/>
  <c r="W179" i="54"/>
  <c r="W165" i="56"/>
  <c r="W162" i="53"/>
  <c r="W162" i="55"/>
  <c r="W166" i="50"/>
  <c r="W166" i="52"/>
  <c r="W166" i="54"/>
  <c r="W166" i="56"/>
  <c r="W163" i="51"/>
  <c r="W163" i="53"/>
  <c r="W177" i="55"/>
  <c r="W167" i="50"/>
  <c r="W167" i="52"/>
  <c r="W181" i="54"/>
  <c r="W167" i="56"/>
  <c r="W161" i="50"/>
  <c r="W175" i="50"/>
  <c r="W161" i="51"/>
  <c r="W161" i="53"/>
  <c r="W160" i="47"/>
  <c r="W167" i="47"/>
  <c r="W181" i="48"/>
  <c r="W176" i="48"/>
  <c r="W175" i="49"/>
  <c r="W181" i="49"/>
  <c r="W177" i="49"/>
  <c r="W160" i="51"/>
  <c r="W179" i="50"/>
  <c r="W165" i="52"/>
  <c r="W165" i="54"/>
  <c r="W162" i="52"/>
  <c r="W176" i="53"/>
  <c r="W180" i="50"/>
  <c r="W180" i="52"/>
  <c r="W180" i="54"/>
  <c r="W172" i="50"/>
  <c r="W177" i="51"/>
  <c r="W177" i="53"/>
  <c r="W181" i="50"/>
  <c r="W181" i="52"/>
  <c r="W167" i="54"/>
  <c r="W175" i="52"/>
  <c r="W161" i="52"/>
  <c r="W175" i="53"/>
  <c r="C16" i="26"/>
  <c r="X14" i="2" s="1"/>
  <c r="V159" i="56" s="1"/>
  <c r="C18" i="26"/>
  <c r="X18" i="2" s="1"/>
  <c r="V163" i="52" s="1"/>
  <c r="C20" i="26"/>
  <c r="X15" i="2" s="1"/>
  <c r="V179" i="55" s="1"/>
  <c r="C22" i="26"/>
  <c r="X17" i="2" s="1"/>
  <c r="V181" i="53" s="1"/>
  <c r="C13" i="26"/>
  <c r="X19" i="2" s="1"/>
  <c r="C15" i="26"/>
  <c r="X16" i="2" s="1"/>
  <c r="C19" i="26"/>
  <c r="X13" i="2" s="1"/>
  <c r="V178" i="47" s="1"/>
  <c r="V180" i="55"/>
  <c r="V167" i="49"/>
  <c r="V180" i="49"/>
  <c r="V180" i="54"/>
  <c r="V176" i="48"/>
  <c r="V166" i="51"/>
  <c r="V166" i="53"/>
  <c r="V166" i="55"/>
  <c r="V181" i="51"/>
  <c r="V176" i="53"/>
  <c r="V180" i="47"/>
  <c r="V166" i="48"/>
  <c r="V178" i="53"/>
  <c r="V180" i="51"/>
  <c r="V180" i="53"/>
  <c r="V167" i="52"/>
  <c r="V162" i="56"/>
  <c r="C16" i="25"/>
  <c r="W14" i="2" s="1"/>
  <c r="U173" i="52" s="1"/>
  <c r="C18" i="25"/>
  <c r="W18" i="2" s="1"/>
  <c r="C20" i="25"/>
  <c r="W15" i="2" s="1"/>
  <c r="U179" i="56" s="1"/>
  <c r="C22" i="25"/>
  <c r="W17" i="2" s="1"/>
  <c r="U181" i="54" s="1"/>
  <c r="C13" i="25"/>
  <c r="W19" i="2" s="1"/>
  <c r="U158" i="48" s="1"/>
  <c r="C15" i="25"/>
  <c r="W16" i="2" s="1"/>
  <c r="U176" i="51" s="1"/>
  <c r="C19" i="25"/>
  <c r="W13" i="2" s="1"/>
  <c r="U166" i="55"/>
  <c r="U179" i="48"/>
  <c r="U176" i="53"/>
  <c r="U166" i="50"/>
  <c r="U166" i="56"/>
  <c r="U166" i="47"/>
  <c r="U162" i="48"/>
  <c r="U180" i="48"/>
  <c r="U167" i="51"/>
  <c r="U165" i="51"/>
  <c r="U180" i="50"/>
  <c r="U180" i="52"/>
  <c r="U166" i="54"/>
  <c r="U180" i="56"/>
  <c r="U166" i="49"/>
  <c r="U165" i="56"/>
  <c r="U176" i="52"/>
  <c r="U166" i="51"/>
  <c r="U166" i="53"/>
  <c r="U180" i="55"/>
  <c r="U165" i="48"/>
  <c r="U180" i="49"/>
  <c r="U179" i="50"/>
  <c r="U162" i="52"/>
  <c r="U180" i="51"/>
  <c r="U180" i="53"/>
  <c r="M181" i="56"/>
  <c r="M167" i="56"/>
  <c r="M181" i="55"/>
  <c r="M167" i="55"/>
  <c r="M181" i="54"/>
  <c r="M167" i="54"/>
  <c r="M181" i="53"/>
  <c r="M167" i="53"/>
  <c r="M181" i="52"/>
  <c r="M167" i="52"/>
  <c r="M181" i="51"/>
  <c r="M167" i="51"/>
  <c r="M181" i="50"/>
  <c r="M167" i="50"/>
  <c r="M181" i="49"/>
  <c r="M167" i="49"/>
  <c r="Q181" i="56"/>
  <c r="Q167" i="56"/>
  <c r="Q181" i="55"/>
  <c r="Q167" i="55"/>
  <c r="Q181" i="54"/>
  <c r="Q167" i="54"/>
  <c r="Q181" i="53"/>
  <c r="Q167" i="53"/>
  <c r="Q181" i="52"/>
  <c r="Q167" i="52"/>
  <c r="Q181" i="51"/>
  <c r="Q167" i="51"/>
  <c r="Q181" i="50"/>
  <c r="Q167" i="50"/>
  <c r="Q181" i="49"/>
  <c r="Q167" i="49"/>
  <c r="BL172" i="53"/>
  <c r="M179" i="56"/>
  <c r="M165" i="56"/>
  <c r="M179" i="55"/>
  <c r="M165" i="55"/>
  <c r="M179" i="54"/>
  <c r="M165" i="54"/>
  <c r="M179" i="53"/>
  <c r="M165" i="53"/>
  <c r="M165" i="52"/>
  <c r="M179" i="51"/>
  <c r="M179" i="52"/>
  <c r="M165" i="51"/>
  <c r="M179" i="50"/>
  <c r="M165" i="50"/>
  <c r="M165" i="49"/>
  <c r="M179" i="49"/>
  <c r="Q179" i="56"/>
  <c r="Q165" i="56"/>
  <c r="Q179" i="55"/>
  <c r="Q165" i="55"/>
  <c r="Q179" i="54"/>
  <c r="Q165" i="54"/>
  <c r="Q179" i="53"/>
  <c r="Q165" i="53"/>
  <c r="Q179" i="52"/>
  <c r="Q165" i="52"/>
  <c r="Q179" i="51"/>
  <c r="Q165" i="51"/>
  <c r="Q179" i="50"/>
  <c r="Q165" i="50"/>
  <c r="Q165" i="49"/>
  <c r="Q179" i="49"/>
  <c r="BL181" i="52"/>
  <c r="BL174" i="50"/>
  <c r="BL179" i="55"/>
  <c r="C22" i="24"/>
  <c r="V17" i="2" s="1"/>
  <c r="T166" i="55"/>
  <c r="T180" i="55"/>
  <c r="T180" i="56"/>
  <c r="T166" i="56"/>
  <c r="T180" i="54"/>
  <c r="T166" i="54"/>
  <c r="T180" i="53"/>
  <c r="T166" i="53"/>
  <c r="T180" i="51"/>
  <c r="T180" i="52"/>
  <c r="T166" i="52"/>
  <c r="T166" i="51"/>
  <c r="T180" i="50"/>
  <c r="T166" i="50"/>
  <c r="BL173" i="47"/>
  <c r="T180" i="49"/>
  <c r="T166" i="49"/>
  <c r="BL177" i="49"/>
  <c r="BL172" i="49"/>
  <c r="BL176" i="49"/>
  <c r="M179" i="48"/>
  <c r="M165" i="48"/>
  <c r="M167" i="48"/>
  <c r="M181" i="48"/>
  <c r="Q179" i="48"/>
  <c r="Q165" i="48"/>
  <c r="Q181" i="48"/>
  <c r="Q167" i="48"/>
  <c r="BL178" i="48"/>
  <c r="BL175" i="48"/>
  <c r="M181" i="47"/>
  <c r="Q181" i="47"/>
  <c r="T180" i="48"/>
  <c r="T166" i="48"/>
  <c r="BL181" i="48"/>
  <c r="BL177" i="47"/>
  <c r="M165" i="47"/>
  <c r="M179" i="47"/>
  <c r="Q165" i="47"/>
  <c r="Q179" i="47"/>
  <c r="T166" i="47"/>
  <c r="T180" i="47"/>
  <c r="M167" i="47"/>
  <c r="Q167" i="47"/>
  <c r="C16" i="24"/>
  <c r="V14" i="2" s="1"/>
  <c r="C18" i="24"/>
  <c r="V18" i="2" s="1"/>
  <c r="C13" i="24"/>
  <c r="V19" i="2" s="1"/>
  <c r="C15" i="24"/>
  <c r="V16" i="2" s="1"/>
  <c r="C20" i="24"/>
  <c r="V15" i="2" s="1"/>
  <c r="C19" i="24"/>
  <c r="V13" i="2" s="1"/>
  <c r="C16" i="23"/>
  <c r="U14" i="2" s="1"/>
  <c r="C20" i="23"/>
  <c r="U15" i="2" s="1"/>
  <c r="C19" i="23"/>
  <c r="U13" i="2" s="1"/>
  <c r="C22" i="23"/>
  <c r="U17" i="2" s="1"/>
  <c r="C13" i="23"/>
  <c r="U19" i="2" s="1"/>
  <c r="C15" i="23"/>
  <c r="U16" i="2" s="1"/>
  <c r="C18" i="23"/>
  <c r="U18" i="2" s="1"/>
  <c r="C16" i="22"/>
  <c r="T14" i="2" s="1"/>
  <c r="C18" i="22"/>
  <c r="T18" i="2" s="1"/>
  <c r="C20" i="22"/>
  <c r="T15" i="2" s="1"/>
  <c r="C22" i="22"/>
  <c r="T17" i="2" s="1"/>
  <c r="C13" i="22"/>
  <c r="T19" i="2" s="1"/>
  <c r="C15" i="22"/>
  <c r="T16" i="2" s="1"/>
  <c r="C19" i="22"/>
  <c r="T13" i="2" s="1"/>
  <c r="C13" i="21"/>
  <c r="S19" i="2" s="1"/>
  <c r="C15" i="21"/>
  <c r="S16" i="2" s="1"/>
  <c r="Q160" i="49" s="1"/>
  <c r="C19" i="21"/>
  <c r="S13" i="2" s="1"/>
  <c r="C19" i="20"/>
  <c r="R13" i="2" s="1"/>
  <c r="C13" i="20"/>
  <c r="R19" i="2" s="1"/>
  <c r="C15" i="20"/>
  <c r="R16" i="2" s="1"/>
  <c r="C16" i="20"/>
  <c r="R14" i="2" s="1"/>
  <c r="C18" i="20"/>
  <c r="R18" i="2" s="1"/>
  <c r="C20" i="20"/>
  <c r="R15" i="2" s="1"/>
  <c r="C22" i="20"/>
  <c r="R17" i="2" s="1"/>
  <c r="C20" i="19"/>
  <c r="Q15" i="2" s="1"/>
  <c r="C22" i="19"/>
  <c r="Q17" i="2" s="1"/>
  <c r="C19" i="19"/>
  <c r="Q13" i="2" s="1"/>
  <c r="C13" i="19"/>
  <c r="Q19" i="2" s="1"/>
  <c r="C15" i="19"/>
  <c r="Q16" i="2" s="1"/>
  <c r="C16" i="18"/>
  <c r="P14" i="2" s="1"/>
  <c r="C18" i="18"/>
  <c r="P18" i="2" s="1"/>
  <c r="C20" i="18"/>
  <c r="P15" i="2" s="1"/>
  <c r="C22" i="18"/>
  <c r="P17" i="2" s="1"/>
  <c r="C13" i="18"/>
  <c r="P19" i="2" s="1"/>
  <c r="C15" i="18"/>
  <c r="P16" i="2" s="1"/>
  <c r="C19" i="18"/>
  <c r="P13" i="2" s="1"/>
  <c r="C13" i="17"/>
  <c r="O19" i="2" s="1"/>
  <c r="C15" i="17"/>
  <c r="O16" i="2" s="1"/>
  <c r="M161" i="55" s="1"/>
  <c r="C19" i="17"/>
  <c r="O13" i="2" s="1"/>
  <c r="C16" i="16"/>
  <c r="N14" i="2" s="1"/>
  <c r="C18" i="16"/>
  <c r="N18" i="2" s="1"/>
  <c r="C20" i="16"/>
  <c r="N15" i="2" s="1"/>
  <c r="C22" i="16"/>
  <c r="N17" i="2" s="1"/>
  <c r="C13" i="16"/>
  <c r="N19" i="2" s="1"/>
  <c r="C15" i="16"/>
  <c r="N16" i="2" s="1"/>
  <c r="C19" i="16"/>
  <c r="N13" i="2" s="1"/>
  <c r="C18" i="15"/>
  <c r="M18" i="2" s="1"/>
  <c r="C20" i="15"/>
  <c r="M15" i="2" s="1"/>
  <c r="C16" i="15"/>
  <c r="M14" i="2" s="1"/>
  <c r="C13" i="15"/>
  <c r="M19" i="2" s="1"/>
  <c r="C15" i="15"/>
  <c r="M16" i="2" s="1"/>
  <c r="C19" i="15"/>
  <c r="M13" i="2" s="1"/>
  <c r="C22" i="15"/>
  <c r="M17" i="2" s="1"/>
  <c r="C16" i="14"/>
  <c r="L14" i="2" s="1"/>
  <c r="C18" i="14"/>
  <c r="L18" i="2" s="1"/>
  <c r="C20" i="14"/>
  <c r="L15" i="2" s="1"/>
  <c r="C22" i="14"/>
  <c r="L17" i="2" s="1"/>
  <c r="C13" i="14"/>
  <c r="L19" i="2" s="1"/>
  <c r="C19" i="14"/>
  <c r="L13" i="2" s="1"/>
  <c r="C16" i="13"/>
  <c r="K14" i="2" s="1"/>
  <c r="C18" i="13"/>
  <c r="K18" i="2" s="1"/>
  <c r="C20" i="13"/>
  <c r="K15" i="2" s="1"/>
  <c r="C22" i="13"/>
  <c r="K17" i="2" s="1"/>
  <c r="C13" i="13"/>
  <c r="K19" i="2" s="1"/>
  <c r="C19" i="13"/>
  <c r="K13" i="2" s="1"/>
  <c r="C20" i="12"/>
  <c r="J15" i="2" s="1"/>
  <c r="C15" i="12"/>
  <c r="J16" i="2" s="1"/>
  <c r="C19" i="12"/>
  <c r="J13" i="2" s="1"/>
  <c r="C21" i="12"/>
  <c r="J21" i="2" s="1"/>
  <c r="C14" i="12"/>
  <c r="J20" i="2" s="1"/>
  <c r="C16" i="12"/>
  <c r="J14" i="2" s="1"/>
  <c r="C18" i="12"/>
  <c r="J18" i="2" s="1"/>
  <c r="C22" i="12"/>
  <c r="J17" i="2" s="1"/>
  <c r="C13" i="11"/>
  <c r="I19" i="2" s="1"/>
  <c r="C15" i="11"/>
  <c r="I16" i="2" s="1"/>
  <c r="C19" i="11"/>
  <c r="I13" i="2" s="1"/>
  <c r="C14" i="11"/>
  <c r="C16" i="11"/>
  <c r="I14" i="2" s="1"/>
  <c r="C18" i="11"/>
  <c r="I18" i="2" s="1"/>
  <c r="C20" i="11"/>
  <c r="I15" i="2" s="1"/>
  <c r="C22" i="11"/>
  <c r="I17" i="2" s="1"/>
  <c r="C16" i="10"/>
  <c r="H14" i="2" s="1"/>
  <c r="C18" i="10"/>
  <c r="H18" i="2" s="1"/>
  <c r="C20" i="10"/>
  <c r="H15" i="2" s="1"/>
  <c r="C22" i="10"/>
  <c r="H17" i="2" s="1"/>
  <c r="C13" i="10"/>
  <c r="H19" i="2" s="1"/>
  <c r="C15" i="10"/>
  <c r="H16" i="2" s="1"/>
  <c r="C19" i="10"/>
  <c r="H13" i="2" s="1"/>
  <c r="C21" i="10"/>
  <c r="H21" i="2" s="1"/>
  <c r="C17" i="8"/>
  <c r="F22" i="2" s="1"/>
  <c r="C19" i="8"/>
  <c r="F13" i="2" s="1"/>
  <c r="C14" i="8"/>
  <c r="F20" i="2" s="1"/>
  <c r="C16" i="8"/>
  <c r="F14" i="2" s="1"/>
  <c r="C18" i="8"/>
  <c r="F18" i="2" s="1"/>
  <c r="C22" i="8"/>
  <c r="F17" i="2" s="1"/>
  <c r="C21" i="9"/>
  <c r="G21" i="2" s="1"/>
  <c r="C14" i="9"/>
  <c r="G20" i="2" s="1"/>
  <c r="C16" i="9"/>
  <c r="G14" i="2" s="1"/>
  <c r="C20" i="9"/>
  <c r="G15" i="2" s="1"/>
  <c r="C22" i="9"/>
  <c r="G17" i="2" s="1"/>
  <c r="C13" i="9"/>
  <c r="G19" i="2" s="1"/>
  <c r="C15" i="9"/>
  <c r="G16" i="2" s="1"/>
  <c r="C19" i="9"/>
  <c r="G13" i="2" s="1"/>
  <c r="C18" i="9"/>
  <c r="G18" i="2" s="1"/>
  <c r="C20" i="8"/>
  <c r="F15" i="2" s="1"/>
  <c r="C13" i="8"/>
  <c r="F19" i="2" s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V162" i="47" l="1"/>
  <c r="W175" i="54"/>
  <c r="X172" i="56"/>
  <c r="X161" i="55"/>
  <c r="BL176" i="52"/>
  <c r="AA158" i="47"/>
  <c r="AB159" i="50"/>
  <c r="AB176" i="54"/>
  <c r="AB159" i="54"/>
  <c r="AB173" i="53"/>
  <c r="AB159" i="55"/>
  <c r="AC158" i="53"/>
  <c r="AC176" i="55"/>
  <c r="AC176" i="54"/>
  <c r="AD176" i="48"/>
  <c r="AE161" i="52"/>
  <c r="AF176" i="48"/>
  <c r="AF162" i="53"/>
  <c r="AG176" i="51"/>
  <c r="AH158" i="50"/>
  <c r="AJ172" i="54"/>
  <c r="AJ161" i="54"/>
  <c r="AK161" i="56"/>
  <c r="AK177" i="53"/>
  <c r="AK161" i="47"/>
  <c r="AK161" i="48"/>
  <c r="AK158" i="55"/>
  <c r="AK175" i="55"/>
  <c r="AK159" i="56"/>
  <c r="AL176" i="52"/>
  <c r="AL174" i="50"/>
  <c r="AM162" i="52"/>
  <c r="AM161" i="50"/>
  <c r="AM158" i="51"/>
  <c r="AM161" i="56"/>
  <c r="AM158" i="49"/>
  <c r="AM176" i="56"/>
  <c r="AN175" i="53"/>
  <c r="AN163" i="48"/>
  <c r="W161" i="54"/>
  <c r="W175" i="47"/>
  <c r="BL174" i="48"/>
  <c r="BL179" i="56"/>
  <c r="BL178" i="51"/>
  <c r="BL181" i="47"/>
  <c r="AA172" i="50"/>
  <c r="AB173" i="49"/>
  <c r="AB173" i="50"/>
  <c r="AB159" i="51"/>
  <c r="AB159" i="53"/>
  <c r="AC162" i="52"/>
  <c r="AC176" i="53"/>
  <c r="AC162" i="51"/>
  <c r="AD159" i="52"/>
  <c r="AD162" i="56"/>
  <c r="AF162" i="54"/>
  <c r="AF175" i="50"/>
  <c r="AG172" i="53"/>
  <c r="AI160" i="49"/>
  <c r="AI177" i="56"/>
  <c r="AJ173" i="52"/>
  <c r="AJ173" i="47"/>
  <c r="AK161" i="55"/>
  <c r="AK172" i="50"/>
  <c r="AK175" i="49"/>
  <c r="AK175" i="48"/>
  <c r="AK175" i="54"/>
  <c r="AK173" i="51"/>
  <c r="AK158" i="54"/>
  <c r="AL174" i="49"/>
  <c r="AL174" i="48"/>
  <c r="AL176" i="56"/>
  <c r="AL175" i="48"/>
  <c r="AM158" i="50"/>
  <c r="AM172" i="48"/>
  <c r="AM162" i="54"/>
  <c r="AM176" i="49"/>
  <c r="AM158" i="55"/>
  <c r="AM161" i="53"/>
  <c r="AN161" i="56"/>
  <c r="AN161" i="51"/>
  <c r="AN177" i="51"/>
  <c r="AN160" i="48"/>
  <c r="AN177" i="55"/>
  <c r="AN175" i="56"/>
  <c r="AI160" i="51"/>
  <c r="AB176" i="50"/>
  <c r="AJ161" i="50"/>
  <c r="AK161" i="50"/>
  <c r="AM176" i="52"/>
  <c r="BL175" i="47"/>
  <c r="U165" i="54"/>
  <c r="U179" i="49"/>
  <c r="U179" i="47"/>
  <c r="W174" i="53"/>
  <c r="W172" i="51"/>
  <c r="AF179" i="56"/>
  <c r="AF165" i="52"/>
  <c r="U172" i="50"/>
  <c r="X167" i="50"/>
  <c r="X167" i="52"/>
  <c r="V177" i="53"/>
  <c r="W174" i="47"/>
  <c r="X181" i="53"/>
  <c r="AA165" i="54"/>
  <c r="AA165" i="56"/>
  <c r="AA179" i="48"/>
  <c r="BL179" i="47"/>
  <c r="AH165" i="47"/>
  <c r="AH179" i="50"/>
  <c r="AH179" i="51"/>
  <c r="AH179" i="56"/>
  <c r="AH165" i="51"/>
  <c r="AH179" i="47"/>
  <c r="AH179" i="53"/>
  <c r="AH165" i="50"/>
  <c r="AH179" i="48"/>
  <c r="X178" i="52"/>
  <c r="BL173" i="51"/>
  <c r="BL179" i="53"/>
  <c r="BL180" i="50"/>
  <c r="BL177" i="48"/>
  <c r="BL176" i="47"/>
  <c r="BL181" i="56"/>
  <c r="BL176" i="56"/>
  <c r="BL180" i="49"/>
  <c r="BL178" i="47"/>
  <c r="BL172" i="55"/>
  <c r="BL178" i="52"/>
  <c r="BL177" i="54"/>
  <c r="BL181" i="49"/>
  <c r="Z164" i="53"/>
  <c r="AC181" i="52"/>
  <c r="AC164" i="50"/>
  <c r="AC167" i="51"/>
  <c r="AC167" i="55"/>
  <c r="AE167" i="52"/>
  <c r="AF161" i="53"/>
  <c r="AG165" i="51"/>
  <c r="AH181" i="52"/>
  <c r="AI177" i="53"/>
  <c r="AI165" i="50"/>
  <c r="AJ179" i="50"/>
  <c r="AJ174" i="47"/>
  <c r="AJ165" i="52"/>
  <c r="AJ179" i="48"/>
  <c r="AK175" i="53"/>
  <c r="AK181" i="50"/>
  <c r="AK161" i="53"/>
  <c r="AK160" i="53"/>
  <c r="AK167" i="52"/>
  <c r="AK175" i="52"/>
  <c r="AK174" i="56"/>
  <c r="AL181" i="47"/>
  <c r="AL175" i="54"/>
  <c r="AL160" i="50"/>
  <c r="AL181" i="51"/>
  <c r="AL160" i="49"/>
  <c r="AL181" i="53"/>
  <c r="AL167" i="55"/>
  <c r="AL160" i="56"/>
  <c r="AM161" i="52"/>
  <c r="AM181" i="50"/>
  <c r="AM181" i="54"/>
  <c r="AM178" i="51"/>
  <c r="AM167" i="48"/>
  <c r="AM181" i="53"/>
  <c r="AM178" i="50"/>
  <c r="AM167" i="55"/>
  <c r="AM164" i="54"/>
  <c r="AN177" i="54"/>
  <c r="AN179" i="52"/>
  <c r="AN179" i="49"/>
  <c r="AN179" i="47"/>
  <c r="AN167" i="55"/>
  <c r="AN163" i="54"/>
  <c r="AN165" i="52"/>
  <c r="AN165" i="49"/>
  <c r="AN177" i="48"/>
  <c r="AN163" i="47"/>
  <c r="AN181" i="50"/>
  <c r="AN179" i="53"/>
  <c r="AN181" i="48"/>
  <c r="AN177" i="47"/>
  <c r="AN181" i="54"/>
  <c r="AN163" i="51"/>
  <c r="AC181" i="50"/>
  <c r="AC167" i="56"/>
  <c r="AC167" i="49"/>
  <c r="AC164" i="47"/>
  <c r="AC167" i="53"/>
  <c r="AH181" i="53"/>
  <c r="AI163" i="51"/>
  <c r="AI177" i="47"/>
  <c r="AJ165" i="50"/>
  <c r="AJ179" i="55"/>
  <c r="AJ165" i="51"/>
  <c r="AK179" i="52"/>
  <c r="AL181" i="54"/>
  <c r="AL181" i="49"/>
  <c r="AL167" i="50"/>
  <c r="AL181" i="52"/>
  <c r="AL167" i="53"/>
  <c r="AM167" i="52"/>
  <c r="AM181" i="51"/>
  <c r="AM178" i="56"/>
  <c r="AN177" i="52"/>
  <c r="AN163" i="52"/>
  <c r="AN163" i="55"/>
  <c r="AI163" i="53"/>
  <c r="AI163" i="54"/>
  <c r="AJ165" i="54"/>
  <c r="AJ179" i="47"/>
  <c r="AK165" i="50"/>
  <c r="AK175" i="56"/>
  <c r="AL167" i="52"/>
  <c r="AL167" i="56"/>
  <c r="AL181" i="48"/>
  <c r="AL167" i="51"/>
  <c r="AM167" i="54"/>
  <c r="AM178" i="53"/>
  <c r="AM167" i="50"/>
  <c r="AM164" i="55"/>
  <c r="AM164" i="49"/>
  <c r="AM164" i="47"/>
  <c r="AM178" i="54"/>
  <c r="AN177" i="50"/>
  <c r="AN163" i="50"/>
  <c r="AN177" i="53"/>
  <c r="CA174" i="56"/>
  <c r="AN162" i="55"/>
  <c r="AN176" i="48"/>
  <c r="CA179" i="48" s="1"/>
  <c r="AN161" i="52"/>
  <c r="AN175" i="54"/>
  <c r="AI181" i="56"/>
  <c r="AI175" i="52"/>
  <c r="AI161" i="51"/>
  <c r="AN174" i="55"/>
  <c r="AN174" i="54"/>
  <c r="AN174" i="50"/>
  <c r="AN160" i="55"/>
  <c r="AN174" i="49"/>
  <c r="AN160" i="56"/>
  <c r="AN160" i="52"/>
  <c r="AN160" i="49"/>
  <c r="AN174" i="51"/>
  <c r="AN160" i="50"/>
  <c r="AN160" i="54"/>
  <c r="AN160" i="51"/>
  <c r="AN160" i="47"/>
  <c r="AN174" i="47"/>
  <c r="AN174" i="53"/>
  <c r="BL172" i="48"/>
  <c r="BL179" i="48"/>
  <c r="CA172" i="48"/>
  <c r="BL179" i="49"/>
  <c r="BL175" i="49"/>
  <c r="BL174" i="49"/>
  <c r="BL173" i="49"/>
  <c r="BL174" i="47"/>
  <c r="BL173" i="56"/>
  <c r="CA177" i="56"/>
  <c r="BL175" i="56"/>
  <c r="BL179" i="50"/>
  <c r="CA172" i="56"/>
  <c r="BL179" i="51"/>
  <c r="U176" i="47"/>
  <c r="U176" i="48"/>
  <c r="U159" i="50"/>
  <c r="V176" i="55"/>
  <c r="V162" i="51"/>
  <c r="V163" i="47"/>
  <c r="V158" i="51"/>
  <c r="V172" i="49"/>
  <c r="W172" i="47"/>
  <c r="W158" i="56"/>
  <c r="X173" i="52"/>
  <c r="AB173" i="54"/>
  <c r="AB173" i="47"/>
  <c r="AB159" i="56"/>
  <c r="AB162" i="50"/>
  <c r="AK176" i="56"/>
  <c r="AK162" i="49"/>
  <c r="AK176" i="54"/>
  <c r="AK162" i="47"/>
  <c r="AK162" i="52"/>
  <c r="AK176" i="55"/>
  <c r="AK176" i="51"/>
  <c r="AK162" i="56"/>
  <c r="AK176" i="49"/>
  <c r="AK162" i="54"/>
  <c r="AK162" i="53"/>
  <c r="AK176" i="47"/>
  <c r="AK162" i="50"/>
  <c r="AK159" i="50"/>
  <c r="AK173" i="52"/>
  <c r="AK173" i="47"/>
  <c r="AK159" i="53"/>
  <c r="AK173" i="48"/>
  <c r="AK159" i="51"/>
  <c r="AK173" i="54"/>
  <c r="AK159" i="49"/>
  <c r="AK173" i="55"/>
  <c r="AK159" i="52"/>
  <c r="AK159" i="54"/>
  <c r="AK173" i="56"/>
  <c r="AK173" i="49"/>
  <c r="AK173" i="53"/>
  <c r="AL158" i="53"/>
  <c r="AL172" i="53"/>
  <c r="AL158" i="56"/>
  <c r="AL172" i="52"/>
  <c r="AL158" i="55"/>
  <c r="AL172" i="55"/>
  <c r="AL172" i="47"/>
  <c r="AL172" i="48"/>
  <c r="AL172" i="50"/>
  <c r="AL172" i="54"/>
  <c r="AL158" i="49"/>
  <c r="AL172" i="49"/>
  <c r="AL158" i="52"/>
  <c r="AL158" i="48"/>
  <c r="AL163" i="55"/>
  <c r="AL177" i="56"/>
  <c r="AL177" i="53"/>
  <c r="AM163" i="48"/>
  <c r="AM177" i="50"/>
  <c r="AM177" i="54"/>
  <c r="AN174" i="52"/>
  <c r="AC159" i="50"/>
  <c r="AC159" i="53"/>
  <c r="BL180" i="47"/>
  <c r="BL173" i="48"/>
  <c r="CA175" i="48"/>
  <c r="BL180" i="48"/>
  <c r="CA173" i="48"/>
  <c r="BL178" i="49"/>
  <c r="BL174" i="56"/>
  <c r="CA173" i="56"/>
  <c r="BL173" i="52"/>
  <c r="BL172" i="56"/>
  <c r="BL180" i="56"/>
  <c r="CA178" i="56"/>
  <c r="BL178" i="56"/>
  <c r="BL177" i="56"/>
  <c r="CA176" i="56"/>
  <c r="V162" i="53"/>
  <c r="V176" i="54"/>
  <c r="V162" i="52"/>
  <c r="W178" i="55"/>
  <c r="BL176" i="51"/>
  <c r="AA174" i="56"/>
  <c r="AF162" i="55"/>
  <c r="AF176" i="54"/>
  <c r="AF162" i="48"/>
  <c r="AF162" i="50"/>
  <c r="AF173" i="50"/>
  <c r="AF173" i="49"/>
  <c r="AH164" i="47"/>
  <c r="AH158" i="55"/>
  <c r="AH172" i="53"/>
  <c r="AH158" i="56"/>
  <c r="AH172" i="52"/>
  <c r="AH172" i="49"/>
  <c r="AH172" i="48"/>
  <c r="AH172" i="55"/>
  <c r="AH172" i="47"/>
  <c r="AH172" i="50"/>
  <c r="AH158" i="54"/>
  <c r="AH158" i="51"/>
  <c r="AH158" i="49"/>
  <c r="AH158" i="52"/>
  <c r="AH158" i="47"/>
  <c r="AJ175" i="52"/>
  <c r="AJ161" i="55"/>
  <c r="AI164" i="56"/>
  <c r="AI172" i="47"/>
  <c r="AI172" i="51"/>
  <c r="BL172" i="47"/>
  <c r="BL176" i="48"/>
  <c r="CA181" i="48"/>
  <c r="BL174" i="54"/>
  <c r="BL173" i="50"/>
  <c r="BL175" i="50"/>
  <c r="BL177" i="51"/>
  <c r="V176" i="49"/>
  <c r="V162" i="54"/>
  <c r="V162" i="49"/>
  <c r="V176" i="51"/>
  <c r="AB158" i="55"/>
  <c r="AB173" i="51"/>
  <c r="AB159" i="49"/>
  <c r="AB159" i="52"/>
  <c r="AD162" i="51"/>
  <c r="AD176" i="51"/>
  <c r="AD162" i="50"/>
  <c r="AD176" i="50"/>
  <c r="AD162" i="55"/>
  <c r="AD176" i="49"/>
  <c r="AD176" i="53"/>
  <c r="AD162" i="52"/>
  <c r="AD176" i="52"/>
  <c r="AD162" i="49"/>
  <c r="AD162" i="47"/>
  <c r="AD176" i="55"/>
  <c r="AD162" i="54"/>
  <c r="AD176" i="47"/>
  <c r="AD176" i="54"/>
  <c r="AF176" i="50"/>
  <c r="AH172" i="51"/>
  <c r="AN160" i="53"/>
  <c r="AD159" i="56"/>
  <c r="AE176" i="51"/>
  <c r="AE176" i="47"/>
  <c r="AG176" i="50"/>
  <c r="AG162" i="49"/>
  <c r="AH172" i="56"/>
  <c r="AI173" i="54"/>
  <c r="AI177" i="49"/>
  <c r="AJ172" i="51"/>
  <c r="AJ162" i="52"/>
  <c r="AJ158" i="53"/>
  <c r="AJ162" i="56"/>
  <c r="AJ176" i="55"/>
  <c r="AJ176" i="48"/>
  <c r="AJ162" i="51"/>
  <c r="AK174" i="51"/>
  <c r="AK174" i="48"/>
  <c r="AK160" i="51"/>
  <c r="AK163" i="55"/>
  <c r="AK160" i="52"/>
  <c r="AL161" i="56"/>
  <c r="AL174" i="54"/>
  <c r="AL160" i="47"/>
  <c r="AL161" i="51"/>
  <c r="AL175" i="51"/>
  <c r="AL172" i="56"/>
  <c r="AM172" i="54"/>
  <c r="AM161" i="51"/>
  <c r="AM158" i="56"/>
  <c r="AM162" i="55"/>
  <c r="AM162" i="48"/>
  <c r="AM175" i="51"/>
  <c r="AM158" i="53"/>
  <c r="AM158" i="47"/>
  <c r="AM172" i="51"/>
  <c r="AN173" i="55"/>
  <c r="AN175" i="49"/>
  <c r="CA175" i="49" s="1"/>
  <c r="AN175" i="50"/>
  <c r="CA175" i="50" s="1"/>
  <c r="AJ175" i="51"/>
  <c r="AK159" i="55"/>
  <c r="AJ178" i="51"/>
  <c r="AL160" i="55"/>
  <c r="AL161" i="50"/>
  <c r="AL174" i="55"/>
  <c r="AL161" i="49"/>
  <c r="AL174" i="56"/>
  <c r="AM178" i="47"/>
  <c r="AM167" i="51"/>
  <c r="AM164" i="50"/>
  <c r="AM167" i="49"/>
  <c r="AN167" i="56"/>
  <c r="AN167" i="47"/>
  <c r="V179" i="56"/>
  <c r="AJ164" i="50"/>
  <c r="AL174" i="53"/>
  <c r="AL174" i="47"/>
  <c r="AL161" i="55"/>
  <c r="AL160" i="53"/>
  <c r="AM181" i="49"/>
  <c r="AM181" i="47"/>
  <c r="AM164" i="48"/>
  <c r="AN167" i="48"/>
  <c r="X175" i="49"/>
  <c r="V179" i="47"/>
  <c r="AJ164" i="54"/>
  <c r="AL175" i="50"/>
  <c r="AL175" i="56"/>
  <c r="AM178" i="48"/>
  <c r="AM167" i="53"/>
  <c r="AM164" i="51"/>
  <c r="AM181" i="48"/>
  <c r="AN181" i="55"/>
  <c r="AN161" i="48"/>
  <c r="AN175" i="51"/>
  <c r="AN179" i="51"/>
  <c r="AN175" i="47"/>
  <c r="AN161" i="50"/>
  <c r="AN173" i="51"/>
  <c r="AN165" i="51"/>
  <c r="AN165" i="47"/>
  <c r="AN175" i="55"/>
  <c r="AN159" i="48"/>
  <c r="AN161" i="49"/>
  <c r="AN163" i="53"/>
  <c r="AN161" i="47"/>
  <c r="AG174" i="48"/>
  <c r="U176" i="50"/>
  <c r="U162" i="50"/>
  <c r="Z173" i="52"/>
  <c r="AC172" i="50"/>
  <c r="AC172" i="52"/>
  <c r="AC172" i="48"/>
  <c r="AC172" i="51"/>
  <c r="AC172" i="53"/>
  <c r="AF172" i="53"/>
  <c r="AF158" i="53"/>
  <c r="AH176" i="52"/>
  <c r="AH162" i="56"/>
  <c r="AH173" i="52"/>
  <c r="AH162" i="53"/>
  <c r="AH158" i="48"/>
  <c r="AI159" i="52"/>
  <c r="AI173" i="50"/>
  <c r="AI159" i="53"/>
  <c r="AI173" i="53"/>
  <c r="AI159" i="49"/>
  <c r="AJ158" i="49"/>
  <c r="AJ158" i="51"/>
  <c r="AJ163" i="49"/>
  <c r="AJ158" i="47"/>
  <c r="AJ172" i="52"/>
  <c r="AJ172" i="47"/>
  <c r="AJ158" i="50"/>
  <c r="AJ172" i="55"/>
  <c r="AK163" i="51"/>
  <c r="AK163" i="47"/>
  <c r="AK163" i="53"/>
  <c r="AK172" i="52"/>
  <c r="AK177" i="48"/>
  <c r="AK172" i="53"/>
  <c r="AK163" i="56"/>
  <c r="AK158" i="49"/>
  <c r="AK158" i="56"/>
  <c r="AL176" i="50"/>
  <c r="AL159" i="52"/>
  <c r="AL162" i="47"/>
  <c r="AL162" i="50"/>
  <c r="AL159" i="56"/>
  <c r="AL176" i="48"/>
  <c r="AL159" i="55"/>
  <c r="AL173" i="55"/>
  <c r="AM163" i="53"/>
  <c r="AM177" i="56"/>
  <c r="AM177" i="48"/>
  <c r="AM177" i="52"/>
  <c r="AM163" i="47"/>
  <c r="U162" i="47"/>
  <c r="U162" i="56"/>
  <c r="U162" i="53"/>
  <c r="U176" i="49"/>
  <c r="V164" i="48"/>
  <c r="X172" i="53"/>
  <c r="AB160" i="53"/>
  <c r="AB174" i="52"/>
  <c r="AC158" i="48"/>
  <c r="AC158" i="50"/>
  <c r="AC158" i="49"/>
  <c r="AC158" i="51"/>
  <c r="AF172" i="51"/>
  <c r="AF158" i="48"/>
  <c r="AH162" i="52"/>
  <c r="AI159" i="50"/>
  <c r="AI173" i="48"/>
  <c r="AI159" i="56"/>
  <c r="AI159" i="51"/>
  <c r="AI173" i="49"/>
  <c r="AI173" i="51"/>
  <c r="AI159" i="48"/>
  <c r="AJ163" i="54"/>
  <c r="AJ163" i="52"/>
  <c r="AJ172" i="49"/>
  <c r="AJ172" i="50"/>
  <c r="AJ172" i="48"/>
  <c r="AJ163" i="51"/>
  <c r="AK172" i="54"/>
  <c r="AK172" i="48"/>
  <c r="AK177" i="51"/>
  <c r="AK158" i="50"/>
  <c r="AK158" i="48"/>
  <c r="AK177" i="56"/>
  <c r="AK172" i="51"/>
  <c r="AK172" i="55"/>
  <c r="AL159" i="50"/>
  <c r="AL159" i="48"/>
  <c r="AL162" i="56"/>
  <c r="AL159" i="54"/>
  <c r="AL159" i="53"/>
  <c r="AL176" i="49"/>
  <c r="AL173" i="53"/>
  <c r="AM163" i="51"/>
  <c r="AM163" i="54"/>
  <c r="AM177" i="49"/>
  <c r="AM163" i="50"/>
  <c r="AM163" i="49"/>
  <c r="U162" i="54"/>
  <c r="U176" i="54"/>
  <c r="V178" i="56"/>
  <c r="W172" i="48"/>
  <c r="X173" i="49"/>
  <c r="AA158" i="56"/>
  <c r="AB174" i="51"/>
  <c r="AC172" i="54"/>
  <c r="AC175" i="54"/>
  <c r="AC158" i="56"/>
  <c r="AC172" i="47"/>
  <c r="AC158" i="55"/>
  <c r="AC172" i="49"/>
  <c r="AC158" i="47"/>
  <c r="AC172" i="56"/>
  <c r="AF158" i="49"/>
  <c r="AH173" i="53"/>
  <c r="AI159" i="54"/>
  <c r="AJ172" i="53"/>
  <c r="AJ177" i="49"/>
  <c r="AJ158" i="55"/>
  <c r="AJ172" i="56"/>
  <c r="AJ158" i="54"/>
  <c r="AK158" i="52"/>
  <c r="AK172" i="56"/>
  <c r="AK177" i="47"/>
  <c r="AK177" i="54"/>
  <c r="AK172" i="49"/>
  <c r="AK158" i="53"/>
  <c r="AK158" i="47"/>
  <c r="AL162" i="54"/>
  <c r="AL176" i="47"/>
  <c r="AL159" i="47"/>
  <c r="AL176" i="54"/>
  <c r="AL173" i="52"/>
  <c r="AL162" i="55"/>
  <c r="AL173" i="51"/>
  <c r="AL176" i="55"/>
  <c r="AL159" i="51"/>
  <c r="AL173" i="48"/>
  <c r="AM177" i="53"/>
  <c r="AM163" i="52"/>
  <c r="AM163" i="56"/>
  <c r="AM160" i="50"/>
  <c r="U161" i="47"/>
  <c r="U161" i="53"/>
  <c r="AB178" i="49"/>
  <c r="AB178" i="52"/>
  <c r="AB164" i="47"/>
  <c r="AB164" i="51"/>
  <c r="AB164" i="48"/>
  <c r="AB178" i="53"/>
  <c r="AB164" i="50"/>
  <c r="AB164" i="53"/>
  <c r="AJ167" i="54"/>
  <c r="AJ167" i="55"/>
  <c r="AJ181" i="51"/>
  <c r="AJ181" i="49"/>
  <c r="AJ181" i="53"/>
  <c r="AJ181" i="48"/>
  <c r="BL178" i="54"/>
  <c r="BL172" i="54"/>
  <c r="BL173" i="54"/>
  <c r="BL179" i="54"/>
  <c r="BL180" i="54"/>
  <c r="BL175" i="54"/>
  <c r="BL181" i="54"/>
  <c r="BL175" i="53"/>
  <c r="BL173" i="53"/>
  <c r="BL177" i="53"/>
  <c r="BL178" i="53"/>
  <c r="BL174" i="53"/>
  <c r="BL180" i="53"/>
  <c r="BL181" i="53"/>
  <c r="BL176" i="53"/>
  <c r="BL175" i="51"/>
  <c r="BL180" i="52"/>
  <c r="BL172" i="52"/>
  <c r="BL177" i="52"/>
  <c r="BL175" i="52"/>
  <c r="BL174" i="52"/>
  <c r="BL180" i="51"/>
  <c r="BL181" i="51"/>
  <c r="BL172" i="51"/>
  <c r="BL174" i="51"/>
  <c r="BL175" i="55"/>
  <c r="BL173" i="55"/>
  <c r="BL177" i="55"/>
  <c r="BL178" i="55"/>
  <c r="BL174" i="55"/>
  <c r="BL180" i="55"/>
  <c r="BL176" i="55"/>
  <c r="BL179" i="52"/>
  <c r="BL181" i="50"/>
  <c r="BL177" i="50"/>
  <c r="BL176" i="50"/>
  <c r="BL178" i="50"/>
  <c r="BL172" i="50"/>
  <c r="AB164" i="54"/>
  <c r="AE176" i="55"/>
  <c r="AE181" i="48"/>
  <c r="AE167" i="55"/>
  <c r="AE181" i="54"/>
  <c r="AE181" i="50"/>
  <c r="AE181" i="49"/>
  <c r="AE167" i="56"/>
  <c r="AE181" i="52"/>
  <c r="AE181" i="51"/>
  <c r="AE167" i="54"/>
  <c r="AG181" i="56"/>
  <c r="AG181" i="55"/>
  <c r="AG181" i="52"/>
  <c r="AI175" i="55"/>
  <c r="AI175" i="49"/>
  <c r="AI175" i="54"/>
  <c r="AI161" i="53"/>
  <c r="AI161" i="49"/>
  <c r="AI175" i="50"/>
  <c r="AI161" i="55"/>
  <c r="AI161" i="56"/>
  <c r="AJ181" i="47"/>
  <c r="AK160" i="55"/>
  <c r="AK165" i="52"/>
  <c r="AK165" i="54"/>
  <c r="AK165" i="53"/>
  <c r="AK165" i="51"/>
  <c r="AK179" i="54"/>
  <c r="BX175" i="54" s="1"/>
  <c r="AK179" i="48"/>
  <c r="AK179" i="49"/>
  <c r="AK179" i="53"/>
  <c r="AK165" i="56"/>
  <c r="AK179" i="50"/>
  <c r="AL173" i="56"/>
  <c r="AL178" i="48"/>
  <c r="AL178" i="56"/>
  <c r="AL164" i="51"/>
  <c r="AL164" i="50"/>
  <c r="AL164" i="53"/>
  <c r="AL178" i="55"/>
  <c r="AL178" i="52"/>
  <c r="AL164" i="55"/>
  <c r="AL178" i="51"/>
  <c r="AL177" i="55"/>
  <c r="AL177" i="47"/>
  <c r="AL163" i="52"/>
  <c r="AL177" i="50"/>
  <c r="AL163" i="49"/>
  <c r="AL163" i="51"/>
  <c r="AL163" i="48"/>
  <c r="AL163" i="54"/>
  <c r="AL177" i="52"/>
  <c r="AL163" i="47"/>
  <c r="AL163" i="53"/>
  <c r="AL177" i="51"/>
  <c r="AM174" i="55"/>
  <c r="V177" i="55"/>
  <c r="V177" i="48"/>
  <c r="V177" i="52"/>
  <c r="V177" i="54"/>
  <c r="AD161" i="48"/>
  <c r="AD161" i="51"/>
  <c r="W172" i="52"/>
  <c r="W158" i="49"/>
  <c r="W158" i="48"/>
  <c r="W172" i="54"/>
  <c r="W172" i="49"/>
  <c r="W158" i="52"/>
  <c r="W158" i="50"/>
  <c r="AF181" i="55"/>
  <c r="AF167" i="54"/>
  <c r="AF181" i="53"/>
  <c r="BY181" i="53"/>
  <c r="BY176" i="53"/>
  <c r="AM174" i="48"/>
  <c r="AM165" i="51"/>
  <c r="AM179" i="53"/>
  <c r="AM165" i="47"/>
  <c r="AM165" i="50"/>
  <c r="AM165" i="54"/>
  <c r="AM165" i="49"/>
  <c r="AM165" i="53"/>
  <c r="AM179" i="48"/>
  <c r="AM179" i="55"/>
  <c r="AM179" i="51"/>
  <c r="AM179" i="56"/>
  <c r="AM165" i="48"/>
  <c r="AM165" i="55"/>
  <c r="AM179" i="54"/>
  <c r="AM179" i="50"/>
  <c r="AM176" i="55"/>
  <c r="AM174" i="52"/>
  <c r="BZ178" i="52" s="1"/>
  <c r="AM174" i="47"/>
  <c r="AM160" i="51"/>
  <c r="AM174" i="49"/>
  <c r="AM174" i="54"/>
  <c r="AM160" i="52"/>
  <c r="AM174" i="53"/>
  <c r="AM160" i="47"/>
  <c r="AM174" i="56"/>
  <c r="AM160" i="53"/>
  <c r="U179" i="52"/>
  <c r="U179" i="53"/>
  <c r="V181" i="48"/>
  <c r="X165" i="55"/>
  <c r="X179" i="47"/>
  <c r="AD175" i="48"/>
  <c r="AM164" i="56"/>
  <c r="AL179" i="55"/>
  <c r="AM181" i="56"/>
  <c r="U165" i="50"/>
  <c r="U179" i="51"/>
  <c r="V167" i="50"/>
  <c r="V181" i="52"/>
  <c r="X179" i="53"/>
  <c r="X179" i="48"/>
  <c r="X165" i="48"/>
  <c r="AK160" i="49"/>
  <c r="AM178" i="55"/>
  <c r="AM162" i="50"/>
  <c r="AM160" i="56"/>
  <c r="AM162" i="56"/>
  <c r="AM160" i="54"/>
  <c r="AM160" i="49"/>
  <c r="AM176" i="47"/>
  <c r="AM176" i="48"/>
  <c r="AM176" i="54"/>
  <c r="AM174" i="51"/>
  <c r="AM162" i="49"/>
  <c r="AM159" i="47"/>
  <c r="AM175" i="47"/>
  <c r="AM173" i="48"/>
  <c r="AM159" i="48"/>
  <c r="AM173" i="49"/>
  <c r="AM161" i="55"/>
  <c r="AM175" i="49"/>
  <c r="AM160" i="55"/>
  <c r="AM160" i="48"/>
  <c r="AM163" i="55"/>
  <c r="AM177" i="47"/>
  <c r="AM172" i="56"/>
  <c r="AM158" i="48"/>
  <c r="AM172" i="47"/>
  <c r="BY172" i="53"/>
  <c r="BY173" i="53"/>
  <c r="BY174" i="53"/>
  <c r="BY175" i="53"/>
  <c r="BY177" i="53"/>
  <c r="AI163" i="49"/>
  <c r="AG160" i="50"/>
  <c r="AI160" i="56"/>
  <c r="AB160" i="48"/>
  <c r="AE164" i="48"/>
  <c r="AF181" i="51"/>
  <c r="AF167" i="48"/>
  <c r="AF167" i="50"/>
  <c r="AG160" i="53"/>
  <c r="AG179" i="55"/>
  <c r="AG179" i="49"/>
  <c r="AH161" i="56"/>
  <c r="AH161" i="48"/>
  <c r="AI177" i="51"/>
  <c r="AI177" i="54"/>
  <c r="AI177" i="52"/>
  <c r="AJ165" i="56"/>
  <c r="AJ165" i="47"/>
  <c r="AJ179" i="53"/>
  <c r="AJ179" i="49"/>
  <c r="AJ165" i="48"/>
  <c r="AK177" i="52"/>
  <c r="AK178" i="49"/>
  <c r="AK164" i="53"/>
  <c r="AK163" i="54"/>
  <c r="AK178" i="48"/>
  <c r="AL178" i="49"/>
  <c r="AL178" i="47"/>
  <c r="AL165" i="56"/>
  <c r="AL178" i="54"/>
  <c r="AL163" i="50"/>
  <c r="AL165" i="48"/>
  <c r="Z181" i="54"/>
  <c r="AA160" i="55"/>
  <c r="AB160" i="55"/>
  <c r="AB160" i="52"/>
  <c r="AE167" i="51"/>
  <c r="AF181" i="49"/>
  <c r="AG163" i="53"/>
  <c r="AG174" i="50"/>
  <c r="AG177" i="49"/>
  <c r="AH164" i="52"/>
  <c r="AI177" i="55"/>
  <c r="AI163" i="47"/>
  <c r="AI163" i="52"/>
  <c r="AI177" i="48"/>
  <c r="AI163" i="50"/>
  <c r="AI163" i="48"/>
  <c r="AJ179" i="54"/>
  <c r="AJ179" i="51"/>
  <c r="AJ165" i="55"/>
  <c r="AJ165" i="49"/>
  <c r="AK164" i="55"/>
  <c r="AK177" i="50"/>
  <c r="AK163" i="48"/>
  <c r="AK179" i="55"/>
  <c r="AK164" i="51"/>
  <c r="AK163" i="52"/>
  <c r="AK163" i="49"/>
  <c r="AK165" i="48"/>
  <c r="AK179" i="47"/>
  <c r="AK179" i="56"/>
  <c r="AL178" i="50"/>
  <c r="AL177" i="54"/>
  <c r="AL179" i="48"/>
  <c r="AL165" i="54"/>
  <c r="AL164" i="52"/>
  <c r="AL163" i="56"/>
  <c r="AL164" i="49"/>
  <c r="AL177" i="48"/>
  <c r="AL165" i="47"/>
  <c r="AL181" i="56"/>
  <c r="X165" i="52"/>
  <c r="AB174" i="53"/>
  <c r="AF167" i="47"/>
  <c r="AG160" i="51"/>
  <c r="AG174" i="47"/>
  <c r="AG160" i="55"/>
  <c r="AI177" i="50"/>
  <c r="AI163" i="56"/>
  <c r="AK163" i="50"/>
  <c r="AK164" i="49"/>
  <c r="AL164" i="47"/>
  <c r="AL164" i="56"/>
  <c r="AL162" i="53"/>
  <c r="AL176" i="51"/>
  <c r="AL162" i="48"/>
  <c r="AL162" i="51"/>
  <c r="AL162" i="49"/>
  <c r="AI173" i="56"/>
  <c r="AB162" i="55"/>
  <c r="Z173" i="53"/>
  <c r="AJ176" i="56"/>
  <c r="AE163" i="49"/>
  <c r="AJ162" i="49"/>
  <c r="AI160" i="48"/>
  <c r="Z164" i="55"/>
  <c r="Z163" i="47"/>
  <c r="AA174" i="47"/>
  <c r="AC161" i="53"/>
  <c r="AD178" i="48"/>
  <c r="AD178" i="52"/>
  <c r="AD167" i="48"/>
  <c r="AE164" i="55"/>
  <c r="AE178" i="50"/>
  <c r="AF179" i="49"/>
  <c r="AH181" i="54"/>
  <c r="AH167" i="54"/>
  <c r="AH181" i="48"/>
  <c r="AH167" i="49"/>
  <c r="AI164" i="51"/>
  <c r="AI181" i="49"/>
  <c r="AI178" i="56"/>
  <c r="AJ161" i="56"/>
  <c r="AJ161" i="48"/>
  <c r="AJ175" i="47"/>
  <c r="AJ161" i="53"/>
  <c r="AJ160" i="52"/>
  <c r="AJ161" i="51"/>
  <c r="AJ160" i="50"/>
  <c r="AJ160" i="49"/>
  <c r="AK167" i="48"/>
  <c r="AK167" i="47"/>
  <c r="AK167" i="53"/>
  <c r="AK165" i="49"/>
  <c r="V165" i="56"/>
  <c r="AB165" i="48"/>
  <c r="AD181" i="52"/>
  <c r="AD167" i="54"/>
  <c r="AD164" i="47"/>
  <c r="AD167" i="53"/>
  <c r="AE164" i="49"/>
  <c r="AF179" i="54"/>
  <c r="AF165" i="50"/>
  <c r="AF179" i="55"/>
  <c r="AH181" i="50"/>
  <c r="AH181" i="51"/>
  <c r="AH167" i="48"/>
  <c r="AH167" i="53"/>
  <c r="AI178" i="47"/>
  <c r="AI167" i="50"/>
  <c r="AI164" i="47"/>
  <c r="AJ160" i="53"/>
  <c r="AJ161" i="52"/>
  <c r="AJ174" i="56"/>
  <c r="AJ174" i="49"/>
  <c r="AJ161" i="47"/>
  <c r="AJ160" i="54"/>
  <c r="AJ160" i="48"/>
  <c r="AK181" i="56"/>
  <c r="X181" i="52"/>
  <c r="AD178" i="51"/>
  <c r="AD178" i="49"/>
  <c r="AD164" i="55"/>
  <c r="AD178" i="56"/>
  <c r="AE178" i="53"/>
  <c r="AE167" i="48"/>
  <c r="AF179" i="52"/>
  <c r="AF179" i="53"/>
  <c r="AF165" i="53"/>
  <c r="AH167" i="56"/>
  <c r="AH181" i="49"/>
  <c r="AH181" i="47"/>
  <c r="AH165" i="49"/>
  <c r="AI167" i="48"/>
  <c r="AI174" i="56"/>
  <c r="AI167" i="53"/>
  <c r="AI164" i="50"/>
  <c r="AJ175" i="56"/>
  <c r="AJ174" i="51"/>
  <c r="AJ175" i="54"/>
  <c r="AJ160" i="51"/>
  <c r="AJ175" i="55"/>
  <c r="AJ181" i="54"/>
  <c r="AJ174" i="54"/>
  <c r="AJ175" i="49"/>
  <c r="AJ175" i="53"/>
  <c r="AJ174" i="52"/>
  <c r="AJ164" i="47"/>
  <c r="AK167" i="51"/>
  <c r="AK165" i="47"/>
  <c r="AK179" i="51"/>
  <c r="AK167" i="55"/>
  <c r="AK178" i="56"/>
  <c r="BX179" i="54"/>
  <c r="BX176" i="52"/>
  <c r="AK176" i="53"/>
  <c r="AK176" i="48"/>
  <c r="AK159" i="48"/>
  <c r="AK159" i="47"/>
  <c r="AK162" i="51"/>
  <c r="AG161" i="53"/>
  <c r="AG175" i="56"/>
  <c r="AG175" i="52"/>
  <c r="AG175" i="49"/>
  <c r="X175" i="53"/>
  <c r="AA160" i="53"/>
  <c r="AA160" i="49"/>
  <c r="AB175" i="48"/>
  <c r="AE159" i="48"/>
  <c r="AE159" i="54"/>
  <c r="AE173" i="56"/>
  <c r="AG172" i="56"/>
  <c r="AH175" i="53"/>
  <c r="AI172" i="52"/>
  <c r="AI158" i="51"/>
  <c r="AJ177" i="50"/>
  <c r="AJ159" i="49"/>
  <c r="AJ159" i="54"/>
  <c r="AJ163" i="56"/>
  <c r="AJ163" i="47"/>
  <c r="AJ173" i="53"/>
  <c r="AJ177" i="53"/>
  <c r="AJ177" i="55"/>
  <c r="AJ174" i="55"/>
  <c r="U159" i="49"/>
  <c r="V175" i="52"/>
  <c r="X161" i="56"/>
  <c r="X175" i="48"/>
  <c r="X175" i="55"/>
  <c r="Z172" i="52"/>
  <c r="Z158" i="56"/>
  <c r="Z172" i="53"/>
  <c r="AA160" i="47"/>
  <c r="AB177" i="54"/>
  <c r="AC163" i="52"/>
  <c r="AH161" i="49"/>
  <c r="AH161" i="52"/>
  <c r="AI172" i="50"/>
  <c r="AI172" i="48"/>
  <c r="AI172" i="53"/>
  <c r="AI158" i="55"/>
  <c r="AJ173" i="54"/>
  <c r="BW173" i="54" s="1"/>
  <c r="AJ159" i="52"/>
  <c r="AJ177" i="54"/>
  <c r="AJ159" i="51"/>
  <c r="AJ177" i="51"/>
  <c r="AJ159" i="55"/>
  <c r="AJ163" i="53"/>
  <c r="U175" i="55"/>
  <c r="X161" i="53"/>
  <c r="X161" i="54"/>
  <c r="X161" i="49"/>
  <c r="AA160" i="51"/>
  <c r="AB175" i="56"/>
  <c r="AB175" i="55"/>
  <c r="AB161" i="55"/>
  <c r="AC163" i="49"/>
  <c r="AE159" i="47"/>
  <c r="AE175" i="51"/>
  <c r="AI172" i="54"/>
  <c r="AI158" i="56"/>
  <c r="AI158" i="47"/>
  <c r="AJ159" i="50"/>
  <c r="AJ177" i="52"/>
  <c r="AJ177" i="48"/>
  <c r="AJ159" i="56"/>
  <c r="AJ163" i="50"/>
  <c r="AJ173" i="49"/>
  <c r="AJ173" i="55"/>
  <c r="AJ163" i="55"/>
  <c r="AJ177" i="47"/>
  <c r="Z161" i="47"/>
  <c r="Z160" i="49"/>
  <c r="AA174" i="52"/>
  <c r="AA160" i="52"/>
  <c r="AB181" i="53"/>
  <c r="AB177" i="47"/>
  <c r="AB181" i="50"/>
  <c r="AF164" i="50"/>
  <c r="AG181" i="54"/>
  <c r="AG167" i="50"/>
  <c r="AG181" i="48"/>
  <c r="AG181" i="51"/>
  <c r="AG181" i="49"/>
  <c r="AH177" i="53"/>
  <c r="AH163" i="48"/>
  <c r="AH178" i="56"/>
  <c r="AH177" i="50"/>
  <c r="AH164" i="56"/>
  <c r="AI181" i="50"/>
  <c r="AI178" i="53"/>
  <c r="AI167" i="52"/>
  <c r="AI164" i="52"/>
  <c r="AI181" i="51"/>
  <c r="AI178" i="50"/>
  <c r="AI167" i="55"/>
  <c r="AI164" i="54"/>
  <c r="AJ181" i="56"/>
  <c r="AJ167" i="56"/>
  <c r="AJ181" i="55"/>
  <c r="Z160" i="50"/>
  <c r="AA165" i="50"/>
  <c r="AB181" i="49"/>
  <c r="AB167" i="49"/>
  <c r="AB167" i="47"/>
  <c r="AB167" i="50"/>
  <c r="AF164" i="51"/>
  <c r="AF178" i="52"/>
  <c r="AF164" i="49"/>
  <c r="AG181" i="50"/>
  <c r="AG167" i="54"/>
  <c r="AG167" i="56"/>
  <c r="AG167" i="53"/>
  <c r="AH178" i="53"/>
  <c r="AH178" i="47"/>
  <c r="AH164" i="53"/>
  <c r="AH178" i="52"/>
  <c r="AH177" i="49"/>
  <c r="AH178" i="48"/>
  <c r="AH164" i="50"/>
  <c r="AH163" i="54"/>
  <c r="AI181" i="54"/>
  <c r="AI181" i="47"/>
  <c r="AI167" i="56"/>
  <c r="AI164" i="55"/>
  <c r="AI181" i="55"/>
  <c r="AI178" i="54"/>
  <c r="AI167" i="51"/>
  <c r="AI167" i="47"/>
  <c r="AI161" i="50"/>
  <c r="AJ167" i="53"/>
  <c r="AJ167" i="48"/>
  <c r="AJ181" i="52"/>
  <c r="AJ167" i="52"/>
  <c r="AJ167" i="47"/>
  <c r="AJ178" i="55"/>
  <c r="AA179" i="50"/>
  <c r="AB181" i="52"/>
  <c r="AE174" i="48"/>
  <c r="AE163" i="51"/>
  <c r="AF178" i="51"/>
  <c r="AF177" i="50"/>
  <c r="AF164" i="52"/>
  <c r="AF178" i="47"/>
  <c r="AG167" i="52"/>
  <c r="AG181" i="47"/>
  <c r="AG181" i="53"/>
  <c r="AH178" i="51"/>
  <c r="AH164" i="51"/>
  <c r="AH163" i="53"/>
  <c r="AH178" i="50"/>
  <c r="AH177" i="54"/>
  <c r="AH164" i="48"/>
  <c r="AI181" i="52"/>
  <c r="AI178" i="48"/>
  <c r="AI167" i="54"/>
  <c r="AI164" i="53"/>
  <c r="AI181" i="53"/>
  <c r="AI178" i="52"/>
  <c r="AI178" i="49"/>
  <c r="AI181" i="48"/>
  <c r="AJ167" i="51"/>
  <c r="AJ167" i="49"/>
  <c r="AJ181" i="50"/>
  <c r="AJ167" i="50"/>
  <c r="AJ179" i="56"/>
  <c r="AJ175" i="50"/>
  <c r="AJ173" i="51"/>
  <c r="AJ158" i="56"/>
  <c r="AJ162" i="55"/>
  <c r="AJ176" i="47"/>
  <c r="AJ161" i="49"/>
  <c r="AJ158" i="48"/>
  <c r="BW177" i="49"/>
  <c r="AJ159" i="48"/>
  <c r="AJ175" i="48"/>
  <c r="AJ159" i="47"/>
  <c r="AG163" i="49"/>
  <c r="AG177" i="54"/>
  <c r="U159" i="52"/>
  <c r="U162" i="49"/>
  <c r="V159" i="48"/>
  <c r="Z176" i="52"/>
  <c r="Z158" i="50"/>
  <c r="Z161" i="54"/>
  <c r="Z158" i="54"/>
  <c r="Z162" i="49"/>
  <c r="Z172" i="51"/>
  <c r="AA172" i="54"/>
  <c r="AA176" i="49"/>
  <c r="AA176" i="55"/>
  <c r="AA162" i="48"/>
  <c r="AA172" i="51"/>
  <c r="AB162" i="52"/>
  <c r="AB176" i="48"/>
  <c r="AB176" i="51"/>
  <c r="AB176" i="47"/>
  <c r="AB162" i="47"/>
  <c r="AB176" i="55"/>
  <c r="AB176" i="49"/>
  <c r="AB161" i="48"/>
  <c r="AB162" i="53"/>
  <c r="AC177" i="53"/>
  <c r="AC177" i="50"/>
  <c r="AC160" i="55"/>
  <c r="AC162" i="53"/>
  <c r="AD174" i="54"/>
  <c r="AD159" i="50"/>
  <c r="AD173" i="50"/>
  <c r="AD159" i="48"/>
  <c r="AD173" i="49"/>
  <c r="AD159" i="49"/>
  <c r="AE163" i="47"/>
  <c r="AE163" i="50"/>
  <c r="AE174" i="52"/>
  <c r="AF159" i="54"/>
  <c r="AF177" i="54"/>
  <c r="AF163" i="54"/>
  <c r="AF177" i="53"/>
  <c r="AF176" i="56"/>
  <c r="AF159" i="47"/>
  <c r="AG162" i="54"/>
  <c r="AG176" i="47"/>
  <c r="AG159" i="53"/>
  <c r="AG159" i="56"/>
  <c r="AG159" i="48"/>
  <c r="AG176" i="48"/>
  <c r="AH173" i="49"/>
  <c r="AH177" i="47"/>
  <c r="AH159" i="56"/>
  <c r="AH163" i="55"/>
  <c r="AH173" i="48"/>
  <c r="AH173" i="55"/>
  <c r="AH177" i="56"/>
  <c r="AH163" i="50"/>
  <c r="AH176" i="56"/>
  <c r="AI176" i="51"/>
  <c r="AI161" i="54"/>
  <c r="AI158" i="54"/>
  <c r="AI162" i="53"/>
  <c r="AI158" i="48"/>
  <c r="AI161" i="52"/>
  <c r="AI158" i="52"/>
  <c r="AI176" i="50"/>
  <c r="AI161" i="48"/>
  <c r="AI161" i="47"/>
  <c r="AI158" i="53"/>
  <c r="AI162" i="51"/>
  <c r="AI162" i="47"/>
  <c r="BL181" i="55"/>
  <c r="BL176" i="54"/>
  <c r="Z158" i="52"/>
  <c r="Z158" i="49"/>
  <c r="AA162" i="53"/>
  <c r="AB176" i="53"/>
  <c r="AB162" i="51"/>
  <c r="AD173" i="55"/>
  <c r="AD159" i="47"/>
  <c r="AE174" i="56"/>
  <c r="AF173" i="55"/>
  <c r="AF177" i="47"/>
  <c r="AG176" i="54"/>
  <c r="AG173" i="47"/>
  <c r="AG173" i="56"/>
  <c r="AG159" i="51"/>
  <c r="AG159" i="47"/>
  <c r="AG159" i="55"/>
  <c r="U162" i="55"/>
  <c r="V163" i="54"/>
  <c r="V177" i="47"/>
  <c r="V163" i="55"/>
  <c r="Z172" i="54"/>
  <c r="Z172" i="47"/>
  <c r="Z158" i="48"/>
  <c r="AA162" i="52"/>
  <c r="AA176" i="47"/>
  <c r="AA161" i="53"/>
  <c r="AB162" i="56"/>
  <c r="AB162" i="48"/>
  <c r="AB175" i="52"/>
  <c r="AB176" i="52"/>
  <c r="AB162" i="49"/>
  <c r="AB158" i="54"/>
  <c r="AC173" i="50"/>
  <c r="AC163" i="56"/>
  <c r="AD173" i="54"/>
  <c r="AD173" i="48"/>
  <c r="AD159" i="54"/>
  <c r="AD173" i="53"/>
  <c r="AD159" i="55"/>
  <c r="AE175" i="53"/>
  <c r="AE160" i="51"/>
  <c r="AE177" i="53"/>
  <c r="AE163" i="54"/>
  <c r="AF173" i="47"/>
  <c r="AF173" i="54"/>
  <c r="AF159" i="49"/>
  <c r="AF173" i="51"/>
  <c r="AG173" i="53"/>
  <c r="AG176" i="49"/>
  <c r="AG173" i="48"/>
  <c r="AG162" i="50"/>
  <c r="AG173" i="52"/>
  <c r="AG162" i="55"/>
  <c r="AH177" i="52"/>
  <c r="AH163" i="51"/>
  <c r="AH163" i="52"/>
  <c r="AH159" i="48"/>
  <c r="AH163" i="56"/>
  <c r="AI176" i="48"/>
  <c r="AI175" i="53"/>
  <c r="AI158" i="50"/>
  <c r="AI175" i="48"/>
  <c r="AI175" i="51"/>
  <c r="AI172" i="55"/>
  <c r="AI176" i="54"/>
  <c r="AI158" i="49"/>
  <c r="AI162" i="56"/>
  <c r="AI172" i="56"/>
  <c r="AI162" i="55"/>
  <c r="U158" i="54"/>
  <c r="X167" i="53"/>
  <c r="X167" i="48"/>
  <c r="Z167" i="52"/>
  <c r="Z181" i="47"/>
  <c r="Z181" i="55"/>
  <c r="AA164" i="52"/>
  <c r="AA177" i="49"/>
  <c r="AA164" i="55"/>
  <c r="AC175" i="53"/>
  <c r="AE165" i="52"/>
  <c r="AE164" i="51"/>
  <c r="AE178" i="51"/>
  <c r="AE164" i="47"/>
  <c r="AF161" i="51"/>
  <c r="AF161" i="49"/>
  <c r="AF161" i="50"/>
  <c r="AG179" i="50"/>
  <c r="AG164" i="48"/>
  <c r="AG164" i="47"/>
  <c r="AG165" i="50"/>
  <c r="AG179" i="53"/>
  <c r="AG179" i="48"/>
  <c r="AG165" i="53"/>
  <c r="AG165" i="48"/>
  <c r="AH175" i="49"/>
  <c r="AH175" i="47"/>
  <c r="AH161" i="55"/>
  <c r="AH161" i="47"/>
  <c r="AH175" i="51"/>
  <c r="AH175" i="48"/>
  <c r="AH161" i="51"/>
  <c r="AH165" i="52"/>
  <c r="AH164" i="54"/>
  <c r="AH177" i="51"/>
  <c r="AH175" i="52"/>
  <c r="AH178" i="55"/>
  <c r="AI174" i="53"/>
  <c r="AI174" i="49"/>
  <c r="AI165" i="56"/>
  <c r="AI160" i="55"/>
  <c r="AI165" i="49"/>
  <c r="AI165" i="55"/>
  <c r="AI174" i="54"/>
  <c r="AI179" i="48"/>
  <c r="AI179" i="55"/>
  <c r="AI160" i="54"/>
  <c r="AI178" i="51"/>
  <c r="AI164" i="49"/>
  <c r="AI175" i="47"/>
  <c r="AI165" i="48"/>
  <c r="AI179" i="56"/>
  <c r="U167" i="50"/>
  <c r="U167" i="49"/>
  <c r="V172" i="51"/>
  <c r="X167" i="47"/>
  <c r="Z181" i="50"/>
  <c r="Z181" i="49"/>
  <c r="Z181" i="51"/>
  <c r="Z167" i="49"/>
  <c r="Z181" i="48"/>
  <c r="Z181" i="52"/>
  <c r="AA178" i="49"/>
  <c r="AB179" i="50"/>
  <c r="AC175" i="51"/>
  <c r="AD163" i="52"/>
  <c r="AE179" i="50"/>
  <c r="AE178" i="56"/>
  <c r="AF161" i="56"/>
  <c r="AF175" i="49"/>
  <c r="AF175" i="47"/>
  <c r="AF175" i="52"/>
  <c r="AF161" i="55"/>
  <c r="AG165" i="56"/>
  <c r="AG165" i="47"/>
  <c r="AG165" i="52"/>
  <c r="AH160" i="54"/>
  <c r="AH175" i="54"/>
  <c r="AH174" i="54"/>
  <c r="AH175" i="55"/>
  <c r="AH175" i="50"/>
  <c r="AH174" i="56"/>
  <c r="AI165" i="54"/>
  <c r="AI179" i="49"/>
  <c r="AI165" i="47"/>
  <c r="AI179" i="54"/>
  <c r="AI160" i="53"/>
  <c r="AI174" i="48"/>
  <c r="AI160" i="47"/>
  <c r="AI179" i="53"/>
  <c r="AI174" i="52"/>
  <c r="AI165" i="53"/>
  <c r="AI174" i="51"/>
  <c r="V175" i="51"/>
  <c r="V161" i="55"/>
  <c r="AC161" i="56"/>
  <c r="AC161" i="47"/>
  <c r="AC161" i="50"/>
  <c r="AE179" i="51"/>
  <c r="AE178" i="52"/>
  <c r="AE164" i="50"/>
  <c r="AF175" i="55"/>
  <c r="AF175" i="54"/>
  <c r="AF161" i="52"/>
  <c r="AF161" i="48"/>
  <c r="AG179" i="54"/>
  <c r="AG178" i="54"/>
  <c r="AG165" i="54"/>
  <c r="AG164" i="52"/>
  <c r="AG179" i="47"/>
  <c r="AG178" i="55"/>
  <c r="AH175" i="56"/>
  <c r="AH161" i="54"/>
  <c r="AH161" i="53"/>
  <c r="AH161" i="50"/>
  <c r="AH174" i="51"/>
  <c r="AI179" i="52"/>
  <c r="AI165" i="52"/>
  <c r="AI160" i="52"/>
  <c r="AI179" i="51"/>
  <c r="AI174" i="50"/>
  <c r="AI165" i="51"/>
  <c r="AI174" i="47"/>
  <c r="AI175" i="56"/>
  <c r="AI178" i="55"/>
  <c r="AI160" i="50"/>
  <c r="U159" i="54"/>
  <c r="U159" i="51"/>
  <c r="U159" i="48"/>
  <c r="U173" i="53"/>
  <c r="V159" i="54"/>
  <c r="V159" i="47"/>
  <c r="V164" i="56"/>
  <c r="V160" i="55"/>
  <c r="W176" i="51"/>
  <c r="W162" i="47"/>
  <c r="Z176" i="48"/>
  <c r="Z162" i="56"/>
  <c r="AB178" i="48"/>
  <c r="AB158" i="56"/>
  <c r="AB172" i="54"/>
  <c r="AB158" i="49"/>
  <c r="AB158" i="50"/>
  <c r="AB172" i="56"/>
  <c r="AB158" i="51"/>
  <c r="AB172" i="49"/>
  <c r="AB158" i="47"/>
  <c r="AB158" i="52"/>
  <c r="AB172" i="50"/>
  <c r="AB158" i="53"/>
  <c r="AB172" i="51"/>
  <c r="U164" i="53"/>
  <c r="U173" i="50"/>
  <c r="U159" i="56"/>
  <c r="U164" i="54"/>
  <c r="U173" i="49"/>
  <c r="V158" i="50"/>
  <c r="V164" i="49"/>
  <c r="W174" i="51"/>
  <c r="W176" i="54"/>
  <c r="W162" i="56"/>
  <c r="W176" i="49"/>
  <c r="W176" i="50"/>
  <c r="AB172" i="48"/>
  <c r="AB158" i="48"/>
  <c r="U178" i="51"/>
  <c r="U173" i="48"/>
  <c r="U173" i="54"/>
  <c r="U159" i="47"/>
  <c r="U159" i="55"/>
  <c r="U173" i="56"/>
  <c r="V173" i="56"/>
  <c r="X176" i="52"/>
  <c r="X176" i="55"/>
  <c r="X176" i="51"/>
  <c r="X173" i="47"/>
  <c r="X159" i="50"/>
  <c r="X159" i="54"/>
  <c r="X173" i="54"/>
  <c r="Z176" i="56"/>
  <c r="Z162" i="47"/>
  <c r="Z162" i="50"/>
  <c r="Z176" i="49"/>
  <c r="Z176" i="51"/>
  <c r="Z162" i="52"/>
  <c r="Z176" i="50"/>
  <c r="Z159" i="54"/>
  <c r="Z173" i="47"/>
  <c r="Z159" i="52"/>
  <c r="Z159" i="56"/>
  <c r="Z173" i="54"/>
  <c r="Z173" i="49"/>
  <c r="AA181" i="56"/>
  <c r="AA175" i="54"/>
  <c r="AA175" i="53"/>
  <c r="AA161" i="51"/>
  <c r="AA161" i="55"/>
  <c r="AB172" i="47"/>
  <c r="AB172" i="52"/>
  <c r="X160" i="50"/>
  <c r="Z160" i="47"/>
  <c r="AA172" i="52"/>
  <c r="AA158" i="48"/>
  <c r="AA158" i="54"/>
  <c r="AB161" i="47"/>
  <c r="AC173" i="53"/>
  <c r="AC176" i="50"/>
  <c r="AC159" i="52"/>
  <c r="AC162" i="56"/>
  <c r="AC176" i="48"/>
  <c r="AC173" i="56"/>
  <c r="AC176" i="51"/>
  <c r="AC162" i="47"/>
  <c r="AC159" i="56"/>
  <c r="AC176" i="47"/>
  <c r="AE172" i="52"/>
  <c r="AE173" i="54"/>
  <c r="AE173" i="49"/>
  <c r="AE158" i="56"/>
  <c r="AE173" i="52"/>
  <c r="AE159" i="49"/>
  <c r="AE160" i="48"/>
  <c r="AE172" i="49"/>
  <c r="AE159" i="51"/>
  <c r="AE174" i="47"/>
  <c r="AE158" i="49"/>
  <c r="AE159" i="53"/>
  <c r="AF173" i="52"/>
  <c r="AF162" i="52"/>
  <c r="AF160" i="53"/>
  <c r="AF159" i="52"/>
  <c r="AF162" i="56"/>
  <c r="AF162" i="49"/>
  <c r="AF159" i="53"/>
  <c r="AF176" i="55"/>
  <c r="AF173" i="48"/>
  <c r="AG174" i="51"/>
  <c r="AG159" i="52"/>
  <c r="AG172" i="54"/>
  <c r="AG162" i="52"/>
  <c r="AG173" i="51"/>
  <c r="AG176" i="52"/>
  <c r="AG160" i="49"/>
  <c r="AG174" i="56"/>
  <c r="AG173" i="50"/>
  <c r="AG158" i="55"/>
  <c r="AG160" i="56"/>
  <c r="AG159" i="50"/>
  <c r="AH176" i="50"/>
  <c r="AH174" i="52"/>
  <c r="AH159" i="54"/>
  <c r="AH176" i="47"/>
  <c r="AH159" i="47"/>
  <c r="AH162" i="50"/>
  <c r="AH160" i="52"/>
  <c r="AH173" i="50"/>
  <c r="AH159" i="49"/>
  <c r="AH174" i="47"/>
  <c r="AH176" i="53"/>
  <c r="AH174" i="55"/>
  <c r="AH159" i="53"/>
  <c r="AH174" i="49"/>
  <c r="AH162" i="48"/>
  <c r="AH162" i="55"/>
  <c r="AH159" i="55"/>
  <c r="AH173" i="47"/>
  <c r="AH173" i="56"/>
  <c r="AC173" i="51"/>
  <c r="AC173" i="54"/>
  <c r="AC173" i="48"/>
  <c r="AC159" i="47"/>
  <c r="AC159" i="54"/>
  <c r="AC160" i="49"/>
  <c r="AD172" i="52"/>
  <c r="AD161" i="52"/>
  <c r="AE159" i="52"/>
  <c r="AE159" i="50"/>
  <c r="AE173" i="48"/>
  <c r="AE173" i="47"/>
  <c r="AE173" i="51"/>
  <c r="AF174" i="49"/>
  <c r="AF174" i="56"/>
  <c r="AG174" i="49"/>
  <c r="AG174" i="55"/>
  <c r="AG174" i="54"/>
  <c r="AG160" i="47"/>
  <c r="AG160" i="54"/>
  <c r="AH174" i="50"/>
  <c r="AH174" i="48"/>
  <c r="AH160" i="50"/>
  <c r="AH160" i="47"/>
  <c r="AH174" i="53"/>
  <c r="AH160" i="55"/>
  <c r="AH160" i="49"/>
  <c r="X173" i="56"/>
  <c r="Z160" i="54"/>
  <c r="Z174" i="50"/>
  <c r="Z174" i="51"/>
  <c r="AA163" i="53"/>
  <c r="AA172" i="47"/>
  <c r="AA177" i="53"/>
  <c r="AA158" i="50"/>
  <c r="AA172" i="55"/>
  <c r="AB161" i="56"/>
  <c r="AB177" i="52"/>
  <c r="AB163" i="52"/>
  <c r="AB161" i="53"/>
  <c r="AB177" i="48"/>
  <c r="AC162" i="54"/>
  <c r="AC173" i="55"/>
  <c r="AC176" i="52"/>
  <c r="AC173" i="52"/>
  <c r="AC162" i="55"/>
  <c r="AC173" i="49"/>
  <c r="AC162" i="48"/>
  <c r="AC159" i="51"/>
  <c r="AD161" i="56"/>
  <c r="AD175" i="54"/>
  <c r="AD177" i="53"/>
  <c r="AD163" i="48"/>
  <c r="AD172" i="56"/>
  <c r="AE173" i="50"/>
  <c r="AE158" i="52"/>
  <c r="AE159" i="56"/>
  <c r="AE172" i="53"/>
  <c r="AE159" i="55"/>
  <c r="AE158" i="53"/>
  <c r="AE174" i="51"/>
  <c r="AF176" i="49"/>
  <c r="AF159" i="56"/>
  <c r="AF176" i="51"/>
  <c r="AF174" i="53"/>
  <c r="AF176" i="52"/>
  <c r="AF176" i="47"/>
  <c r="AF176" i="53"/>
  <c r="AF162" i="47"/>
  <c r="AG173" i="49"/>
  <c r="AG174" i="53"/>
  <c r="AG173" i="55"/>
  <c r="AG172" i="52"/>
  <c r="AG162" i="56"/>
  <c r="AG159" i="49"/>
  <c r="AG160" i="48"/>
  <c r="AG160" i="52"/>
  <c r="AG173" i="54"/>
  <c r="AG162" i="53"/>
  <c r="AG174" i="52"/>
  <c r="AG159" i="54"/>
  <c r="AG176" i="56"/>
  <c r="AH176" i="54"/>
  <c r="AH159" i="50"/>
  <c r="AH176" i="49"/>
  <c r="AH162" i="47"/>
  <c r="AH162" i="54"/>
  <c r="AH160" i="56"/>
  <c r="AH173" i="54"/>
  <c r="AH176" i="48"/>
  <c r="AH160" i="51"/>
  <c r="AH162" i="51"/>
  <c r="AH160" i="53"/>
  <c r="AH159" i="51"/>
  <c r="AH160" i="48"/>
  <c r="Z167" i="54"/>
  <c r="AA179" i="54"/>
  <c r="AA165" i="47"/>
  <c r="AA167" i="50"/>
  <c r="AB165" i="50"/>
  <c r="AB164" i="52"/>
  <c r="AC163" i="48"/>
  <c r="AC174" i="55"/>
  <c r="AC177" i="54"/>
  <c r="AD161" i="53"/>
  <c r="AD175" i="53"/>
  <c r="AD167" i="56"/>
  <c r="AD175" i="52"/>
  <c r="AD181" i="53"/>
  <c r="AD161" i="55"/>
  <c r="AD164" i="50"/>
  <c r="AE175" i="50"/>
  <c r="AE177" i="55"/>
  <c r="AE160" i="52"/>
  <c r="AE177" i="50"/>
  <c r="AE174" i="49"/>
  <c r="AE177" i="54"/>
  <c r="AE160" i="50"/>
  <c r="AE174" i="55"/>
  <c r="AF165" i="47"/>
  <c r="AF167" i="53"/>
  <c r="AF165" i="54"/>
  <c r="AF179" i="48"/>
  <c r="AF179" i="47"/>
  <c r="AF178" i="56"/>
  <c r="AF181" i="50"/>
  <c r="AF165" i="48"/>
  <c r="AF164" i="47"/>
  <c r="AF164" i="54"/>
  <c r="AF167" i="52"/>
  <c r="AF165" i="49"/>
  <c r="AF181" i="48"/>
  <c r="AF178" i="55"/>
  <c r="AG178" i="49"/>
  <c r="AG164" i="54"/>
  <c r="AG164" i="49"/>
  <c r="AG178" i="51"/>
  <c r="AG177" i="56"/>
  <c r="AG164" i="51"/>
  <c r="AH165" i="53"/>
  <c r="AH167" i="50"/>
  <c r="AH165" i="48"/>
  <c r="AH179" i="52"/>
  <c r="AH181" i="55"/>
  <c r="AH179" i="49"/>
  <c r="AH165" i="54"/>
  <c r="AE175" i="54"/>
  <c r="AF165" i="55"/>
  <c r="AF164" i="48"/>
  <c r="AH181" i="56"/>
  <c r="Z167" i="56"/>
  <c r="AA181" i="47"/>
  <c r="AA181" i="53"/>
  <c r="AB178" i="54"/>
  <c r="AC177" i="49"/>
  <c r="AC165" i="56"/>
  <c r="AD175" i="55"/>
  <c r="AD181" i="50"/>
  <c r="AD167" i="47"/>
  <c r="AD161" i="54"/>
  <c r="AD164" i="51"/>
  <c r="AD164" i="49"/>
  <c r="AD175" i="51"/>
  <c r="AD178" i="50"/>
  <c r="AD181" i="55"/>
  <c r="AD181" i="49"/>
  <c r="AD164" i="48"/>
  <c r="AD175" i="50"/>
  <c r="AE175" i="52"/>
  <c r="AE177" i="51"/>
  <c r="AE160" i="53"/>
  <c r="AE177" i="47"/>
  <c r="AE163" i="52"/>
  <c r="AE174" i="50"/>
  <c r="AE163" i="56"/>
  <c r="AF179" i="50"/>
  <c r="AF167" i="55"/>
  <c r="AF165" i="56"/>
  <c r="AF181" i="52"/>
  <c r="AF179" i="51"/>
  <c r="AF178" i="48"/>
  <c r="AF167" i="56"/>
  <c r="AF165" i="51"/>
  <c r="AG161" i="52"/>
  <c r="AG178" i="50"/>
  <c r="AG175" i="51"/>
  <c r="AG164" i="56"/>
  <c r="AG178" i="53"/>
  <c r="AG161" i="54"/>
  <c r="AG164" i="53"/>
  <c r="AG178" i="48"/>
  <c r="AG179" i="56"/>
  <c r="AH165" i="55"/>
  <c r="AH167" i="52"/>
  <c r="AH167" i="47"/>
  <c r="AH179" i="54"/>
  <c r="AH165" i="56"/>
  <c r="AH167" i="51"/>
  <c r="AH179" i="55"/>
  <c r="AH177" i="48"/>
  <c r="AH163" i="49"/>
  <c r="AH163" i="47"/>
  <c r="AB161" i="51"/>
  <c r="AF173" i="56"/>
  <c r="AC160" i="52"/>
  <c r="AD160" i="50"/>
  <c r="Z165" i="54"/>
  <c r="AB174" i="54"/>
  <c r="AB174" i="49"/>
  <c r="AB161" i="50"/>
  <c r="AD179" i="54"/>
  <c r="AE161" i="51"/>
  <c r="AE175" i="55"/>
  <c r="AE175" i="47"/>
  <c r="AF174" i="51"/>
  <c r="AF163" i="48"/>
  <c r="AF160" i="48"/>
  <c r="AF160" i="47"/>
  <c r="AF163" i="56"/>
  <c r="AF160" i="55"/>
  <c r="AF177" i="49"/>
  <c r="AF160" i="50"/>
  <c r="AF177" i="48"/>
  <c r="AG175" i="53"/>
  <c r="AG175" i="47"/>
  <c r="AG161" i="51"/>
  <c r="AG175" i="54"/>
  <c r="AG175" i="48"/>
  <c r="AB160" i="47"/>
  <c r="AC179" i="55"/>
  <c r="AC160" i="56"/>
  <c r="AD165" i="51"/>
  <c r="AD174" i="51"/>
  <c r="AE161" i="47"/>
  <c r="AE161" i="50"/>
  <c r="AE175" i="48"/>
  <c r="AE175" i="56"/>
  <c r="AE175" i="49"/>
  <c r="AE161" i="54"/>
  <c r="AF163" i="52"/>
  <c r="AF160" i="49"/>
  <c r="AF174" i="47"/>
  <c r="AF177" i="51"/>
  <c r="AF174" i="54"/>
  <c r="AF177" i="55"/>
  <c r="AF160" i="54"/>
  <c r="AG161" i="47"/>
  <c r="AG175" i="50"/>
  <c r="AG161" i="49"/>
  <c r="AG161" i="56"/>
  <c r="AG161" i="55"/>
  <c r="Z179" i="49"/>
  <c r="AD179" i="47"/>
  <c r="AD179" i="56"/>
  <c r="AE161" i="53"/>
  <c r="AE161" i="56"/>
  <c r="AE161" i="48"/>
  <c r="AE161" i="49"/>
  <c r="AF160" i="52"/>
  <c r="AF163" i="51"/>
  <c r="AF174" i="52"/>
  <c r="AG161" i="48"/>
  <c r="AG161" i="50"/>
  <c r="AG175" i="55"/>
  <c r="AG178" i="56"/>
  <c r="BT178" i="56" s="1"/>
  <c r="AG176" i="53"/>
  <c r="AG162" i="48"/>
  <c r="AG158" i="52"/>
  <c r="AG177" i="47"/>
  <c r="AG177" i="51"/>
  <c r="AG158" i="50"/>
  <c r="AG163" i="54"/>
  <c r="AG158" i="53"/>
  <c r="AG163" i="51"/>
  <c r="AG172" i="51"/>
  <c r="AG176" i="55"/>
  <c r="AG158" i="47"/>
  <c r="AG177" i="53"/>
  <c r="AG172" i="50"/>
  <c r="AG158" i="48"/>
  <c r="AG177" i="48"/>
  <c r="AG158" i="56"/>
  <c r="AG177" i="52"/>
  <c r="AG158" i="51"/>
  <c r="AG172" i="47"/>
  <c r="AG163" i="50"/>
  <c r="AG158" i="49"/>
  <c r="AG163" i="47"/>
  <c r="AG163" i="52"/>
  <c r="AG163" i="55"/>
  <c r="AG158" i="54"/>
  <c r="AG172" i="48"/>
  <c r="AG163" i="48"/>
  <c r="AG177" i="50"/>
  <c r="AG172" i="49"/>
  <c r="AG163" i="56"/>
  <c r="AG172" i="55"/>
  <c r="AG162" i="51"/>
  <c r="AG162" i="47"/>
  <c r="AG166" i="56"/>
  <c r="AG180" i="48"/>
  <c r="AG166" i="52"/>
  <c r="AG167" i="55"/>
  <c r="AG167" i="47"/>
  <c r="AG167" i="51"/>
  <c r="AG167" i="48"/>
  <c r="AG167" i="49"/>
  <c r="AG165" i="49"/>
  <c r="AG179" i="51"/>
  <c r="U161" i="55"/>
  <c r="V161" i="56"/>
  <c r="AC159" i="49"/>
  <c r="AC176" i="56"/>
  <c r="AD163" i="50"/>
  <c r="AE176" i="50"/>
  <c r="AE160" i="54"/>
  <c r="AF173" i="53"/>
  <c r="O175" i="55"/>
  <c r="X175" i="52"/>
  <c r="Z161" i="56"/>
  <c r="AA175" i="48"/>
  <c r="AD176" i="56"/>
  <c r="AE176" i="56"/>
  <c r="AF159" i="51"/>
  <c r="AE176" i="52"/>
  <c r="AE162" i="52"/>
  <c r="AF159" i="55"/>
  <c r="AF159" i="48"/>
  <c r="U174" i="55"/>
  <c r="V181" i="54"/>
  <c r="V177" i="50"/>
  <c r="V161" i="50"/>
  <c r="V163" i="56"/>
  <c r="V158" i="52"/>
  <c r="V167" i="47"/>
  <c r="W178" i="54"/>
  <c r="W174" i="49"/>
  <c r="W160" i="53"/>
  <c r="X181" i="51"/>
  <c r="X175" i="54"/>
  <c r="X161" i="52"/>
  <c r="X181" i="50"/>
  <c r="X174" i="55"/>
  <c r="Z178" i="53"/>
  <c r="Z163" i="53"/>
  <c r="Z165" i="47"/>
  <c r="Z178" i="56"/>
  <c r="Z177" i="48"/>
  <c r="Z174" i="48"/>
  <c r="AA161" i="56"/>
  <c r="AA177" i="51"/>
  <c r="AA174" i="51"/>
  <c r="AA160" i="48"/>
  <c r="AA161" i="54"/>
  <c r="AA174" i="53"/>
  <c r="AA177" i="52"/>
  <c r="AA178" i="56"/>
  <c r="AA163" i="56"/>
  <c r="AB177" i="50"/>
  <c r="AB163" i="56"/>
  <c r="AB181" i="47"/>
  <c r="AB178" i="47"/>
  <c r="AB178" i="56"/>
  <c r="V172" i="47"/>
  <c r="X174" i="50"/>
  <c r="X161" i="48"/>
  <c r="X175" i="51"/>
  <c r="X161" i="50"/>
  <c r="Z177" i="50"/>
  <c r="AA164" i="49"/>
  <c r="AA177" i="50"/>
  <c r="AA164" i="54"/>
  <c r="AA177" i="54"/>
  <c r="AB167" i="56"/>
  <c r="AB167" i="52"/>
  <c r="AB167" i="53"/>
  <c r="AB181" i="51"/>
  <c r="AB177" i="56"/>
  <c r="AB177" i="53"/>
  <c r="AB163" i="49"/>
  <c r="AB163" i="50"/>
  <c r="AB177" i="49"/>
  <c r="V172" i="54"/>
  <c r="V172" i="48"/>
  <c r="X161" i="51"/>
  <c r="AA164" i="53"/>
  <c r="AB163" i="51"/>
  <c r="AB176" i="56"/>
  <c r="AB174" i="56"/>
  <c r="AB175" i="50"/>
  <c r="AB175" i="49"/>
  <c r="AB161" i="54"/>
  <c r="AC175" i="55"/>
  <c r="AC164" i="52"/>
  <c r="AC181" i="54"/>
  <c r="AC177" i="51"/>
  <c r="AC164" i="48"/>
  <c r="AC175" i="47"/>
  <c r="AC161" i="54"/>
  <c r="AC178" i="52"/>
  <c r="AC163" i="55"/>
  <c r="AC181" i="55"/>
  <c r="AC167" i="47"/>
  <c r="AC163" i="54"/>
  <c r="AD178" i="53"/>
  <c r="AD177" i="52"/>
  <c r="AD179" i="49"/>
  <c r="AD165" i="53"/>
  <c r="AD164" i="53"/>
  <c r="AD167" i="52"/>
  <c r="AD165" i="49"/>
  <c r="AD181" i="47"/>
  <c r="AD165" i="52"/>
  <c r="AD164" i="54"/>
  <c r="AD181" i="51"/>
  <c r="AD165" i="54"/>
  <c r="AD178" i="54"/>
  <c r="AD167" i="55"/>
  <c r="AD167" i="49"/>
  <c r="AD179" i="48"/>
  <c r="AD178" i="55"/>
  <c r="AE163" i="53"/>
  <c r="AE174" i="53"/>
  <c r="AE178" i="49"/>
  <c r="AE167" i="50"/>
  <c r="AE160" i="55"/>
  <c r="AE164" i="53"/>
  <c r="AE177" i="56"/>
  <c r="AE174" i="54"/>
  <c r="AE178" i="54"/>
  <c r="AE177" i="49"/>
  <c r="AE177" i="48"/>
  <c r="AE177" i="52"/>
  <c r="AE164" i="54"/>
  <c r="AE163" i="48"/>
  <c r="AE178" i="47"/>
  <c r="AE164" i="56"/>
  <c r="AF178" i="53"/>
  <c r="AF177" i="52"/>
  <c r="AF161" i="54"/>
  <c r="AF164" i="53"/>
  <c r="AF167" i="51"/>
  <c r="AF163" i="50"/>
  <c r="AF160" i="51"/>
  <c r="AF181" i="47"/>
  <c r="AF175" i="51"/>
  <c r="BS175" i="51" s="1"/>
  <c r="AF178" i="50"/>
  <c r="AF181" i="56"/>
  <c r="AF163" i="55"/>
  <c r="AF174" i="50"/>
  <c r="AF178" i="49"/>
  <c r="AF175" i="48"/>
  <c r="AF163" i="47"/>
  <c r="AF164" i="56"/>
  <c r="AF181" i="54"/>
  <c r="AF163" i="53"/>
  <c r="AF160" i="56"/>
  <c r="AF163" i="49"/>
  <c r="AF174" i="48"/>
  <c r="AF161" i="47"/>
  <c r="AF174" i="55"/>
  <c r="BS179" i="55" s="1"/>
  <c r="AD179" i="51"/>
  <c r="AD164" i="52"/>
  <c r="AD179" i="55"/>
  <c r="AE164" i="52"/>
  <c r="AD164" i="56"/>
  <c r="AE179" i="49"/>
  <c r="AE178" i="55"/>
  <c r="AE179" i="47"/>
  <c r="AF175" i="56"/>
  <c r="AF158" i="47"/>
  <c r="AF172" i="52"/>
  <c r="AF158" i="50"/>
  <c r="AF158" i="51"/>
  <c r="AF172" i="47"/>
  <c r="AF158" i="56"/>
  <c r="AF172" i="54"/>
  <c r="AF172" i="49"/>
  <c r="AF172" i="48"/>
  <c r="AF158" i="54"/>
  <c r="AF158" i="52"/>
  <c r="AF172" i="50"/>
  <c r="AF172" i="56"/>
  <c r="AE160" i="56"/>
  <c r="AE160" i="49"/>
  <c r="AE158" i="47"/>
  <c r="AB172" i="55"/>
  <c r="AC159" i="48"/>
  <c r="U162" i="51"/>
  <c r="U161" i="49"/>
  <c r="Z173" i="56"/>
  <c r="AA173" i="56"/>
  <c r="AC159" i="55"/>
  <c r="U176" i="55"/>
  <c r="V163" i="50"/>
  <c r="V160" i="56"/>
  <c r="V163" i="48"/>
  <c r="V177" i="51"/>
  <c r="V177" i="49"/>
  <c r="V163" i="53"/>
  <c r="X164" i="53"/>
  <c r="Z179" i="51"/>
  <c r="Z165" i="55"/>
  <c r="Z179" i="48"/>
  <c r="Z179" i="52"/>
  <c r="Z165" i="52"/>
  <c r="AA181" i="48"/>
  <c r="AA181" i="51"/>
  <c r="AB179" i="47"/>
  <c r="AB165" i="56"/>
  <c r="AB179" i="53"/>
  <c r="AB165" i="55"/>
  <c r="AC174" i="53"/>
  <c r="AC179" i="49"/>
  <c r="AC165" i="54"/>
  <c r="AC160" i="53"/>
  <c r="AC179" i="47"/>
  <c r="AC179" i="53"/>
  <c r="AC174" i="50"/>
  <c r="AC167" i="48"/>
  <c r="AC179" i="56"/>
  <c r="AD174" i="52"/>
  <c r="AD177" i="49"/>
  <c r="AD160" i="56"/>
  <c r="AD163" i="51"/>
  <c r="AD163" i="49"/>
  <c r="AD177" i="50"/>
  <c r="AD160" i="53"/>
  <c r="AD160" i="48"/>
  <c r="AD177" i="47"/>
  <c r="AE165" i="50"/>
  <c r="AE179" i="55"/>
  <c r="V163" i="51"/>
  <c r="Z165" i="53"/>
  <c r="Z165" i="49"/>
  <c r="AA167" i="54"/>
  <c r="AA167" i="56"/>
  <c r="AA167" i="48"/>
  <c r="AB179" i="54"/>
  <c r="AB165" i="54"/>
  <c r="AB179" i="48"/>
  <c r="AB179" i="51"/>
  <c r="AB165" i="53"/>
  <c r="AB165" i="49"/>
  <c r="AB165" i="47"/>
  <c r="AC179" i="54"/>
  <c r="AC174" i="51"/>
  <c r="AC160" i="48"/>
  <c r="AC165" i="47"/>
  <c r="AC165" i="51"/>
  <c r="AC160" i="51"/>
  <c r="AC165" i="49"/>
  <c r="AC165" i="52"/>
  <c r="AC165" i="55"/>
  <c r="AD174" i="50"/>
  <c r="AD177" i="48"/>
  <c r="AD160" i="54"/>
  <c r="AD163" i="47"/>
  <c r="AD160" i="51"/>
  <c r="AD163" i="56"/>
  <c r="AE165" i="56"/>
  <c r="AE179" i="53"/>
  <c r="AE165" i="55"/>
  <c r="AE181" i="56"/>
  <c r="W160" i="55"/>
  <c r="W174" i="54"/>
  <c r="X178" i="49"/>
  <c r="Z165" i="51"/>
  <c r="Z179" i="47"/>
  <c r="Z179" i="56"/>
  <c r="Z165" i="48"/>
  <c r="Z165" i="56"/>
  <c r="AA181" i="52"/>
  <c r="AA167" i="47"/>
  <c r="AA181" i="54"/>
  <c r="AB179" i="52"/>
  <c r="AB165" i="52"/>
  <c r="AB165" i="51"/>
  <c r="AC179" i="52"/>
  <c r="AC174" i="49"/>
  <c r="AC165" i="50"/>
  <c r="AC174" i="48"/>
  <c r="AC174" i="54"/>
  <c r="AC179" i="51"/>
  <c r="AD163" i="53"/>
  <c r="AD174" i="47"/>
  <c r="AD160" i="52"/>
  <c r="AD163" i="55"/>
  <c r="AD174" i="55"/>
  <c r="AD177" i="54"/>
  <c r="AD174" i="48"/>
  <c r="AD177" i="51"/>
  <c r="AE179" i="54"/>
  <c r="AE165" i="48"/>
  <c r="AE165" i="54"/>
  <c r="AE179" i="52"/>
  <c r="AE165" i="47"/>
  <c r="AE179" i="56"/>
  <c r="AE161" i="55"/>
  <c r="AE162" i="54"/>
  <c r="AE162" i="56"/>
  <c r="AE162" i="49"/>
  <c r="AE162" i="50"/>
  <c r="BR175" i="50"/>
  <c r="AE166" i="55"/>
  <c r="AE180" i="48"/>
  <c r="AE180" i="51"/>
  <c r="AE167" i="53"/>
  <c r="AE181" i="47"/>
  <c r="AE167" i="47"/>
  <c r="AE167" i="49"/>
  <c r="AE181" i="55"/>
  <c r="AE165" i="51"/>
  <c r="AE165" i="49"/>
  <c r="AE165" i="53"/>
  <c r="AE178" i="48"/>
  <c r="AE160" i="47"/>
  <c r="AE179" i="48"/>
  <c r="Q161" i="50"/>
  <c r="Q175" i="52"/>
  <c r="Q161" i="54"/>
  <c r="Q161" i="56"/>
  <c r="M175" i="51"/>
  <c r="M175" i="53"/>
  <c r="M175" i="55"/>
  <c r="U158" i="47"/>
  <c r="Z158" i="53"/>
  <c r="AC175" i="48"/>
  <c r="AC160" i="50"/>
  <c r="AD159" i="51"/>
  <c r="AD173" i="56"/>
  <c r="Q175" i="50"/>
  <c r="Q161" i="52"/>
  <c r="Q175" i="54"/>
  <c r="Q175" i="56"/>
  <c r="M161" i="50"/>
  <c r="M175" i="52"/>
  <c r="M161" i="54"/>
  <c r="M161" i="56"/>
  <c r="U175" i="56"/>
  <c r="Z158" i="51"/>
  <c r="AA162" i="55"/>
  <c r="AA172" i="56"/>
  <c r="AB173" i="56"/>
  <c r="AC174" i="47"/>
  <c r="AC160" i="47"/>
  <c r="Q161" i="51"/>
  <c r="Q161" i="53"/>
  <c r="Q161" i="55"/>
  <c r="M175" i="50"/>
  <c r="M161" i="52"/>
  <c r="M175" i="54"/>
  <c r="M175" i="56"/>
  <c r="W161" i="47"/>
  <c r="X172" i="55"/>
  <c r="Q175" i="51"/>
  <c r="Q175" i="53"/>
  <c r="Q175" i="55"/>
  <c r="M161" i="51"/>
  <c r="M161" i="53"/>
  <c r="W161" i="55"/>
  <c r="Z172" i="48"/>
  <c r="Z172" i="56"/>
  <c r="AA162" i="47"/>
  <c r="AC161" i="55"/>
  <c r="AC160" i="54"/>
  <c r="AC162" i="49"/>
  <c r="AD173" i="47"/>
  <c r="AD159" i="53"/>
  <c r="AD175" i="56"/>
  <c r="Z179" i="50"/>
  <c r="Z178" i="50"/>
  <c r="Z177" i="56"/>
  <c r="Z178" i="48"/>
  <c r="AA165" i="52"/>
  <c r="AA163" i="49"/>
  <c r="AA165" i="48"/>
  <c r="AA177" i="56"/>
  <c r="AA163" i="52"/>
  <c r="AB181" i="54"/>
  <c r="AB177" i="51"/>
  <c r="AB179" i="55"/>
  <c r="AB179" i="49"/>
  <c r="AB181" i="48"/>
  <c r="AB178" i="51"/>
  <c r="AB177" i="55"/>
  <c r="AB167" i="48"/>
  <c r="AB163" i="47"/>
  <c r="AC163" i="53"/>
  <c r="AC179" i="48"/>
  <c r="AC161" i="51"/>
  <c r="AC174" i="56"/>
  <c r="AC177" i="56"/>
  <c r="AC165" i="48"/>
  <c r="AC175" i="50"/>
  <c r="BP178" i="50" s="1"/>
  <c r="AC165" i="53"/>
  <c r="AC174" i="52"/>
  <c r="AC163" i="51"/>
  <c r="AC177" i="48"/>
  <c r="AC175" i="56"/>
  <c r="AD167" i="50"/>
  <c r="AD181" i="48"/>
  <c r="AD175" i="47"/>
  <c r="AD174" i="53"/>
  <c r="AD177" i="56"/>
  <c r="AD174" i="49"/>
  <c r="AD175" i="49"/>
  <c r="AD160" i="47"/>
  <c r="AD161" i="50"/>
  <c r="AD160" i="55"/>
  <c r="AD167" i="51"/>
  <c r="AD160" i="49"/>
  <c r="AD161" i="49"/>
  <c r="AD174" i="56"/>
  <c r="AA163" i="48"/>
  <c r="BQ180" i="52"/>
  <c r="AD181" i="56"/>
  <c r="AD158" i="48"/>
  <c r="AD172" i="49"/>
  <c r="AD172" i="47"/>
  <c r="AD158" i="47"/>
  <c r="AD158" i="49"/>
  <c r="BQ175" i="52"/>
  <c r="AD158" i="50"/>
  <c r="AD158" i="54"/>
  <c r="AD172" i="55"/>
  <c r="AD158" i="55"/>
  <c r="AD172" i="48"/>
  <c r="AD158" i="52"/>
  <c r="AD172" i="53"/>
  <c r="AD162" i="53"/>
  <c r="AD163" i="54"/>
  <c r="AD158" i="53"/>
  <c r="AD162" i="48"/>
  <c r="AD158" i="56"/>
  <c r="BQ181" i="52"/>
  <c r="AD172" i="54"/>
  <c r="AD172" i="50"/>
  <c r="BQ173" i="50" s="1"/>
  <c r="AD172" i="51"/>
  <c r="AD158" i="51"/>
  <c r="AD161" i="47"/>
  <c r="Z172" i="49"/>
  <c r="Z158" i="47"/>
  <c r="Z175" i="56"/>
  <c r="Z162" i="54"/>
  <c r="Z177" i="51"/>
  <c r="Z176" i="47"/>
  <c r="Z176" i="54"/>
  <c r="Z173" i="50"/>
  <c r="Z163" i="55"/>
  <c r="Z172" i="50"/>
  <c r="Z159" i="49"/>
  <c r="Z162" i="48"/>
  <c r="Z176" i="55"/>
  <c r="Z158" i="55"/>
  <c r="Z175" i="50"/>
  <c r="V176" i="56"/>
  <c r="W174" i="56"/>
  <c r="W160" i="54"/>
  <c r="W160" i="48"/>
  <c r="X179" i="50"/>
  <c r="X175" i="47"/>
  <c r="X175" i="50"/>
  <c r="Z174" i="52"/>
  <c r="Z174" i="49"/>
  <c r="Z175" i="49"/>
  <c r="Z161" i="55"/>
  <c r="Z160" i="52"/>
  <c r="Z164" i="51"/>
  <c r="Z167" i="50"/>
  <c r="Z178" i="47"/>
  <c r="Z178" i="52"/>
  <c r="Z181" i="53"/>
  <c r="Z178" i="49"/>
  <c r="Z167" i="48"/>
  <c r="Z164" i="52"/>
  <c r="AA181" i="50"/>
  <c r="AA179" i="52"/>
  <c r="AA178" i="53"/>
  <c r="AA179" i="49"/>
  <c r="AA167" i="52"/>
  <c r="AA163" i="51"/>
  <c r="AA178" i="51"/>
  <c r="AA181" i="55"/>
  <c r="AA163" i="54"/>
  <c r="AA177" i="48"/>
  <c r="AA163" i="47"/>
  <c r="AA163" i="50"/>
  <c r="AA164" i="51"/>
  <c r="AA177" i="47"/>
  <c r="AB174" i="48"/>
  <c r="AB175" i="54"/>
  <c r="AB167" i="55"/>
  <c r="AB163" i="54"/>
  <c r="AB160" i="51"/>
  <c r="AB164" i="49"/>
  <c r="AB161" i="52"/>
  <c r="AB178" i="50"/>
  <c r="AB181" i="56"/>
  <c r="AB163" i="55"/>
  <c r="AB160" i="50"/>
  <c r="AB174" i="47"/>
  <c r="AB175" i="53"/>
  <c r="AB164" i="56"/>
  <c r="AB167" i="54"/>
  <c r="AB163" i="53"/>
  <c r="AB160" i="56"/>
  <c r="AB160" i="49"/>
  <c r="AB175" i="47"/>
  <c r="AC167" i="52"/>
  <c r="AC161" i="52"/>
  <c r="AC164" i="55"/>
  <c r="AC181" i="53"/>
  <c r="AC177" i="52"/>
  <c r="AC175" i="49"/>
  <c r="AC163" i="47"/>
  <c r="AC178" i="53"/>
  <c r="AC181" i="51"/>
  <c r="AC163" i="50"/>
  <c r="AC164" i="49"/>
  <c r="AC178" i="48"/>
  <c r="AC177" i="47"/>
  <c r="V158" i="53"/>
  <c r="AA164" i="50"/>
  <c r="AB160" i="54"/>
  <c r="AB161" i="49"/>
  <c r="AC181" i="56"/>
  <c r="V161" i="52"/>
  <c r="W160" i="56"/>
  <c r="X164" i="50"/>
  <c r="Z160" i="51"/>
  <c r="AA178" i="48"/>
  <c r="AB174" i="50"/>
  <c r="AC178" i="56"/>
  <c r="AC161" i="49"/>
  <c r="AC161" i="48"/>
  <c r="AA172" i="49"/>
  <c r="AA176" i="54"/>
  <c r="AA158" i="53"/>
  <c r="AA172" i="53"/>
  <c r="AA158" i="49"/>
  <c r="AA158" i="51"/>
  <c r="AA158" i="55"/>
  <c r="AA160" i="56"/>
  <c r="AA174" i="55"/>
  <c r="AA174" i="50"/>
  <c r="AA174" i="49"/>
  <c r="AA160" i="54"/>
  <c r="AA174" i="48"/>
  <c r="U172" i="53"/>
  <c r="AB174" i="55"/>
  <c r="Z167" i="51"/>
  <c r="AA174" i="54"/>
  <c r="AA160" i="50"/>
  <c r="AA161" i="49"/>
  <c r="AA175" i="56"/>
  <c r="AB175" i="51"/>
  <c r="AB178" i="55"/>
  <c r="V161" i="53"/>
  <c r="W162" i="51"/>
  <c r="X159" i="48"/>
  <c r="X173" i="50"/>
  <c r="X177" i="53"/>
  <c r="Z161" i="52"/>
  <c r="AA175" i="51"/>
  <c r="V175" i="49"/>
  <c r="V161" i="48"/>
  <c r="V161" i="51"/>
  <c r="W162" i="50"/>
  <c r="X159" i="56"/>
  <c r="X159" i="49"/>
  <c r="X173" i="55"/>
  <c r="Z161" i="51"/>
  <c r="AA161" i="50"/>
  <c r="V175" i="55"/>
  <c r="V161" i="54"/>
  <c r="W162" i="54"/>
  <c r="W162" i="49"/>
  <c r="W176" i="47"/>
  <c r="W176" i="55"/>
  <c r="X159" i="52"/>
  <c r="X163" i="50"/>
  <c r="Z161" i="49"/>
  <c r="Z175" i="53"/>
  <c r="Z162" i="51"/>
  <c r="Z172" i="55"/>
  <c r="AA175" i="52"/>
  <c r="Z164" i="56"/>
  <c r="Z167" i="55"/>
  <c r="AA179" i="53"/>
  <c r="AA178" i="50"/>
  <c r="AA178" i="54"/>
  <c r="AA178" i="55"/>
  <c r="X181" i="54"/>
  <c r="Z164" i="54"/>
  <c r="Z167" i="53"/>
  <c r="Z178" i="55"/>
  <c r="AA179" i="56"/>
  <c r="Z164" i="47"/>
  <c r="Z164" i="50"/>
  <c r="Z164" i="49"/>
  <c r="Z164" i="48"/>
  <c r="AA178" i="52"/>
  <c r="AA164" i="47"/>
  <c r="AA164" i="56"/>
  <c r="AA176" i="50"/>
  <c r="AA162" i="56"/>
  <c r="AA162" i="49"/>
  <c r="AA162" i="51"/>
  <c r="AA159" i="54"/>
  <c r="AA176" i="51"/>
  <c r="AA173" i="52"/>
  <c r="AA176" i="52"/>
  <c r="AA162" i="50"/>
  <c r="AA173" i="50"/>
  <c r="AA176" i="56"/>
  <c r="AA162" i="54"/>
  <c r="AA166" i="55"/>
  <c r="AA166" i="52"/>
  <c r="AA166" i="48"/>
  <c r="AA167" i="55"/>
  <c r="AA167" i="53"/>
  <c r="AA167" i="51"/>
  <c r="AA167" i="49"/>
  <c r="AA179" i="55"/>
  <c r="AA178" i="47"/>
  <c r="AA164" i="48"/>
  <c r="AA159" i="53"/>
  <c r="AA173" i="49"/>
  <c r="AA159" i="51"/>
  <c r="AA159" i="52"/>
  <c r="AA159" i="56"/>
  <c r="AA165" i="49"/>
  <c r="AA179" i="51"/>
  <c r="AA179" i="47"/>
  <c r="AA175" i="55"/>
  <c r="AA165" i="53"/>
  <c r="AA173" i="51"/>
  <c r="AA159" i="49"/>
  <c r="AA161" i="52"/>
  <c r="AA159" i="55"/>
  <c r="AA161" i="48"/>
  <c r="AA161" i="47"/>
  <c r="AA165" i="51"/>
  <c r="AA159" i="47"/>
  <c r="AA165" i="55"/>
  <c r="AA173" i="53"/>
  <c r="AA175" i="49"/>
  <c r="AA173" i="48"/>
  <c r="AA175" i="50"/>
  <c r="AA173" i="55"/>
  <c r="AA175" i="47"/>
  <c r="AA173" i="47"/>
  <c r="Z162" i="53"/>
  <c r="Z163" i="56"/>
  <c r="W178" i="47"/>
  <c r="W178" i="56"/>
  <c r="Z162" i="55"/>
  <c r="Z163" i="54"/>
  <c r="U178" i="49"/>
  <c r="U174" i="47"/>
  <c r="U165" i="52"/>
  <c r="U178" i="53"/>
  <c r="U179" i="55"/>
  <c r="U165" i="53"/>
  <c r="V172" i="52"/>
  <c r="V181" i="47"/>
  <c r="V175" i="47"/>
  <c r="V175" i="50"/>
  <c r="V167" i="54"/>
  <c r="V172" i="56"/>
  <c r="V161" i="47"/>
  <c r="V175" i="56"/>
  <c r="V181" i="55"/>
  <c r="V172" i="53"/>
  <c r="V175" i="48"/>
  <c r="V175" i="54"/>
  <c r="V167" i="53"/>
  <c r="V158" i="55"/>
  <c r="V161" i="49"/>
  <c r="W158" i="51"/>
  <c r="W160" i="49"/>
  <c r="W158" i="53"/>
  <c r="W174" i="50"/>
  <c r="W174" i="48"/>
  <c r="W158" i="47"/>
  <c r="W172" i="53"/>
  <c r="W160" i="50"/>
  <c r="X165" i="51"/>
  <c r="X165" i="47"/>
  <c r="X167" i="54"/>
  <c r="X179" i="52"/>
  <c r="X181" i="49"/>
  <c r="X167" i="56"/>
  <c r="X167" i="49"/>
  <c r="Z174" i="54"/>
  <c r="Z163" i="51"/>
  <c r="Z174" i="47"/>
  <c r="Z175" i="48"/>
  <c r="Z175" i="55"/>
  <c r="Z174" i="53"/>
  <c r="Z177" i="52"/>
  <c r="Z177" i="49"/>
  <c r="Z177" i="47"/>
  <c r="Z161" i="53"/>
  <c r="Z160" i="53"/>
  <c r="Z163" i="50"/>
  <c r="Z175" i="47"/>
  <c r="Z174" i="56"/>
  <c r="V167" i="51"/>
  <c r="U174" i="51"/>
  <c r="U165" i="47"/>
  <c r="U179" i="54"/>
  <c r="U165" i="49"/>
  <c r="U174" i="56"/>
  <c r="U165" i="55"/>
  <c r="V181" i="50"/>
  <c r="V158" i="54"/>
  <c r="V158" i="48"/>
  <c r="V158" i="47"/>
  <c r="V167" i="56"/>
  <c r="V172" i="50"/>
  <c r="V175" i="53"/>
  <c r="V181" i="49"/>
  <c r="V172" i="55"/>
  <c r="V158" i="49"/>
  <c r="W158" i="54"/>
  <c r="W160" i="52"/>
  <c r="W172" i="55"/>
  <c r="W174" i="52"/>
  <c r="W158" i="55"/>
  <c r="X179" i="51"/>
  <c r="X167" i="51"/>
  <c r="X165" i="53"/>
  <c r="X181" i="48"/>
  <c r="X181" i="56"/>
  <c r="X165" i="54"/>
  <c r="X179" i="49"/>
  <c r="X181" i="47"/>
  <c r="X165" i="50"/>
  <c r="Z160" i="48"/>
  <c r="Z175" i="54"/>
  <c r="Z160" i="56"/>
  <c r="Z177" i="53"/>
  <c r="Z175" i="51"/>
  <c r="Z160" i="55"/>
  <c r="Z177" i="54"/>
  <c r="Z161" i="48"/>
  <c r="Z161" i="50"/>
  <c r="Z174" i="55"/>
  <c r="Z163" i="52"/>
  <c r="Z163" i="49"/>
  <c r="Z163" i="48"/>
  <c r="Z175" i="52"/>
  <c r="Z179" i="55"/>
  <c r="Z159" i="55"/>
  <c r="Z159" i="53"/>
  <c r="Z159" i="51"/>
  <c r="Z159" i="48"/>
  <c r="Z173" i="51"/>
  <c r="Z159" i="47"/>
  <c r="Z173" i="55"/>
  <c r="Z173" i="48"/>
  <c r="Z167" i="47"/>
  <c r="Z166" i="48"/>
  <c r="Z180" i="47"/>
  <c r="X162" i="53"/>
  <c r="X159" i="47"/>
  <c r="U181" i="50"/>
  <c r="U167" i="54"/>
  <c r="U181" i="55"/>
  <c r="U181" i="49"/>
  <c r="V179" i="52"/>
  <c r="V164" i="47"/>
  <c r="V165" i="53"/>
  <c r="V164" i="53"/>
  <c r="V165" i="49"/>
  <c r="V178" i="48"/>
  <c r="V165" i="47"/>
  <c r="V165" i="52"/>
  <c r="V178" i="52"/>
  <c r="V179" i="51"/>
  <c r="V164" i="52"/>
  <c r="W178" i="50"/>
  <c r="W164" i="50"/>
  <c r="W178" i="51"/>
  <c r="W164" i="53"/>
  <c r="W164" i="49"/>
  <c r="X178" i="53"/>
  <c r="X177" i="52"/>
  <c r="X164" i="47"/>
  <c r="X163" i="54"/>
  <c r="X177" i="48"/>
  <c r="X178" i="56"/>
  <c r="X164" i="54"/>
  <c r="X163" i="53"/>
  <c r="X179" i="54"/>
  <c r="X165" i="49"/>
  <c r="X175" i="56"/>
  <c r="U167" i="52"/>
  <c r="U181" i="53"/>
  <c r="U167" i="47"/>
  <c r="V179" i="49"/>
  <c r="V165" i="51"/>
  <c r="V164" i="51"/>
  <c r="V179" i="50"/>
  <c r="V178" i="50"/>
  <c r="V165" i="50"/>
  <c r="V164" i="50"/>
  <c r="W164" i="56"/>
  <c r="W164" i="48"/>
  <c r="W164" i="52"/>
  <c r="X178" i="51"/>
  <c r="X177" i="50"/>
  <c r="X164" i="55"/>
  <c r="X163" i="52"/>
  <c r="X178" i="54"/>
  <c r="X163" i="55"/>
  <c r="X163" i="48"/>
  <c r="X178" i="48"/>
  <c r="X164" i="52"/>
  <c r="X160" i="47"/>
  <c r="U181" i="52"/>
  <c r="U167" i="56"/>
  <c r="U181" i="48"/>
  <c r="U167" i="48"/>
  <c r="U167" i="53"/>
  <c r="V179" i="53"/>
  <c r="V178" i="51"/>
  <c r="V178" i="49"/>
  <c r="V165" i="55"/>
  <c r="V164" i="55"/>
  <c r="V179" i="54"/>
  <c r="V178" i="54"/>
  <c r="V179" i="48"/>
  <c r="V165" i="54"/>
  <c r="V164" i="54"/>
  <c r="V165" i="48"/>
  <c r="W178" i="52"/>
  <c r="W164" i="51"/>
  <c r="W178" i="48"/>
  <c r="W178" i="53"/>
  <c r="W178" i="49"/>
  <c r="W164" i="47"/>
  <c r="W164" i="55"/>
  <c r="X177" i="54"/>
  <c r="X177" i="47"/>
  <c r="X164" i="51"/>
  <c r="X163" i="56"/>
  <c r="X178" i="50"/>
  <c r="X177" i="51"/>
  <c r="X177" i="49"/>
  <c r="X178" i="47"/>
  <c r="X164" i="56"/>
  <c r="X177" i="55"/>
  <c r="X163" i="49"/>
  <c r="U161" i="52"/>
  <c r="U161" i="54"/>
  <c r="U175" i="53"/>
  <c r="V173" i="49"/>
  <c r="V173" i="50"/>
  <c r="V173" i="47"/>
  <c r="V173" i="51"/>
  <c r="V173" i="53"/>
  <c r="X176" i="50"/>
  <c r="X176" i="49"/>
  <c r="X158" i="48"/>
  <c r="X176" i="47"/>
  <c r="X162" i="47"/>
  <c r="X158" i="55"/>
  <c r="X162" i="54"/>
  <c r="X158" i="50"/>
  <c r="X158" i="56"/>
  <c r="X162" i="55"/>
  <c r="U161" i="50"/>
  <c r="U175" i="47"/>
  <c r="U175" i="54"/>
  <c r="U175" i="50"/>
  <c r="V160" i="50"/>
  <c r="V159" i="52"/>
  <c r="V173" i="54"/>
  <c r="V159" i="55"/>
  <c r="V174" i="47"/>
  <c r="V174" i="55"/>
  <c r="W163" i="55"/>
  <c r="X172" i="51"/>
  <c r="X176" i="54"/>
  <c r="X162" i="48"/>
  <c r="X158" i="51"/>
  <c r="X162" i="50"/>
  <c r="X158" i="54"/>
  <c r="X176" i="53"/>
  <c r="X158" i="47"/>
  <c r="X158" i="52"/>
  <c r="X162" i="51"/>
  <c r="X176" i="48"/>
  <c r="U175" i="51"/>
  <c r="U161" i="56"/>
  <c r="U175" i="52"/>
  <c r="U175" i="49"/>
  <c r="U161" i="48"/>
  <c r="U161" i="51"/>
  <c r="U175" i="48"/>
  <c r="V159" i="50"/>
  <c r="V173" i="52"/>
  <c r="V159" i="49"/>
  <c r="V159" i="53"/>
  <c r="V173" i="55"/>
  <c r="X158" i="49"/>
  <c r="X162" i="52"/>
  <c r="X172" i="49"/>
  <c r="X162" i="56"/>
  <c r="X162" i="49"/>
  <c r="X172" i="48"/>
  <c r="X172" i="52"/>
  <c r="X172" i="50"/>
  <c r="X172" i="47"/>
  <c r="O163" i="55"/>
  <c r="T162" i="56"/>
  <c r="Q176" i="48"/>
  <c r="V181" i="56"/>
  <c r="X177" i="56"/>
  <c r="V178" i="55"/>
  <c r="X181" i="55"/>
  <c r="W172" i="56"/>
  <c r="U158" i="51"/>
  <c r="V158" i="56"/>
  <c r="X164" i="49"/>
  <c r="X164" i="48"/>
  <c r="X178" i="55"/>
  <c r="W174" i="55"/>
  <c r="W159" i="55"/>
  <c r="W159" i="50"/>
  <c r="W173" i="56"/>
  <c r="W173" i="51"/>
  <c r="W173" i="52"/>
  <c r="W173" i="50"/>
  <c r="W173" i="53"/>
  <c r="W173" i="49"/>
  <c r="W159" i="54"/>
  <c r="W159" i="52"/>
  <c r="W173" i="47"/>
  <c r="W173" i="55"/>
  <c r="W159" i="47"/>
  <c r="W159" i="51"/>
  <c r="V174" i="56"/>
  <c r="V160" i="48"/>
  <c r="V174" i="49"/>
  <c r="V160" i="47"/>
  <c r="V174" i="50"/>
  <c r="V174" i="48"/>
  <c r="V174" i="52"/>
  <c r="V160" i="51"/>
  <c r="V174" i="51"/>
  <c r="V160" i="52"/>
  <c r="V174" i="54"/>
  <c r="V160" i="49"/>
  <c r="V160" i="53"/>
  <c r="V174" i="53"/>
  <c r="V160" i="54"/>
  <c r="W159" i="53"/>
  <c r="W173" i="54"/>
  <c r="X174" i="56"/>
  <c r="X174" i="48"/>
  <c r="X160" i="51"/>
  <c r="X174" i="47"/>
  <c r="X174" i="52"/>
  <c r="X160" i="48"/>
  <c r="X160" i="52"/>
  <c r="X160" i="53"/>
  <c r="X174" i="51"/>
  <c r="X174" i="54"/>
  <c r="X160" i="54"/>
  <c r="X160" i="55"/>
  <c r="X174" i="53"/>
  <c r="X160" i="49"/>
  <c r="X160" i="56"/>
  <c r="X174" i="49"/>
  <c r="H176" i="56"/>
  <c r="H162" i="55"/>
  <c r="H162" i="56"/>
  <c r="H176" i="55"/>
  <c r="H176" i="54"/>
  <c r="H162" i="54"/>
  <c r="H176" i="53"/>
  <c r="H162" i="53"/>
  <c r="H176" i="52"/>
  <c r="H162" i="52"/>
  <c r="H176" i="51"/>
  <c r="H162" i="51"/>
  <c r="H162" i="50"/>
  <c r="H176" i="50"/>
  <c r="M177" i="55"/>
  <c r="U176" i="56"/>
  <c r="U163" i="56"/>
  <c r="U177" i="55"/>
  <c r="U177" i="54"/>
  <c r="U172" i="55"/>
  <c r="U158" i="53"/>
  <c r="U158" i="56"/>
  <c r="U158" i="52"/>
  <c r="U158" i="55"/>
  <c r="U158" i="50"/>
  <c r="U172" i="54"/>
  <c r="U158" i="49"/>
  <c r="U172" i="49"/>
  <c r="U172" i="47"/>
  <c r="U172" i="48"/>
  <c r="U172" i="52"/>
  <c r="W173" i="48"/>
  <c r="W159" i="49"/>
  <c r="W159" i="48"/>
  <c r="W159" i="56"/>
  <c r="U173" i="55"/>
  <c r="V177" i="56"/>
  <c r="U174" i="52"/>
  <c r="U160" i="48"/>
  <c r="X176" i="56"/>
  <c r="X161" i="47"/>
  <c r="X173" i="51"/>
  <c r="X173" i="53"/>
  <c r="X163" i="51"/>
  <c r="X159" i="51"/>
  <c r="X159" i="53"/>
  <c r="X159" i="55"/>
  <c r="X173" i="48"/>
  <c r="W177" i="47"/>
  <c r="W163" i="48"/>
  <c r="V159" i="51"/>
  <c r="V167" i="48"/>
  <c r="V167" i="55"/>
  <c r="V163" i="49"/>
  <c r="V180" i="52"/>
  <c r="V162" i="50"/>
  <c r="V162" i="55"/>
  <c r="V176" i="52"/>
  <c r="V180" i="50"/>
  <c r="V162" i="48"/>
  <c r="V176" i="50"/>
  <c r="V166" i="52"/>
  <c r="V166" i="49"/>
  <c r="V173" i="48"/>
  <c r="V166" i="50"/>
  <c r="V176" i="47"/>
  <c r="V180" i="56"/>
  <c r="V166" i="56"/>
  <c r="V180" i="48"/>
  <c r="V166" i="54"/>
  <c r="V166" i="47"/>
  <c r="U163" i="50"/>
  <c r="U174" i="53"/>
  <c r="U163" i="48"/>
  <c r="U177" i="47"/>
  <c r="U174" i="50"/>
  <c r="U177" i="56"/>
  <c r="U174" i="49"/>
  <c r="U160" i="54"/>
  <c r="U177" i="53"/>
  <c r="U177" i="49"/>
  <c r="U163" i="47"/>
  <c r="U160" i="53"/>
  <c r="U163" i="53"/>
  <c r="U163" i="49"/>
  <c r="U160" i="47"/>
  <c r="U174" i="54"/>
  <c r="U177" i="52"/>
  <c r="U160" i="50"/>
  <c r="U163" i="54"/>
  <c r="U172" i="51"/>
  <c r="U163" i="51"/>
  <c r="U160" i="51"/>
  <c r="U177" i="51"/>
  <c r="U160" i="52"/>
  <c r="U177" i="50"/>
  <c r="U174" i="48"/>
  <c r="U160" i="56"/>
  <c r="U160" i="49"/>
  <c r="Q177" i="47"/>
  <c r="Q163" i="48"/>
  <c r="O177" i="49"/>
  <c r="M163" i="50"/>
  <c r="M177" i="51"/>
  <c r="M163" i="54"/>
  <c r="M163" i="56"/>
  <c r="Q163" i="51"/>
  <c r="Q163" i="53"/>
  <c r="Q163" i="55"/>
  <c r="O163" i="50"/>
  <c r="O163" i="52"/>
  <c r="O177" i="54"/>
  <c r="O163" i="56"/>
  <c r="U163" i="52"/>
  <c r="U177" i="48"/>
  <c r="Q163" i="47"/>
  <c r="Q177" i="48"/>
  <c r="M163" i="48"/>
  <c r="Q163" i="49"/>
  <c r="M163" i="49"/>
  <c r="M177" i="50"/>
  <c r="M163" i="52"/>
  <c r="M177" i="54"/>
  <c r="M177" i="56"/>
  <c r="Q177" i="52"/>
  <c r="Q177" i="53"/>
  <c r="Q177" i="55"/>
  <c r="O177" i="50"/>
  <c r="O177" i="52"/>
  <c r="O163" i="54"/>
  <c r="O177" i="56"/>
  <c r="U163" i="55"/>
  <c r="O177" i="47"/>
  <c r="M177" i="47"/>
  <c r="O163" i="48"/>
  <c r="M177" i="48"/>
  <c r="Q177" i="49"/>
  <c r="M177" i="49"/>
  <c r="M163" i="51"/>
  <c r="M177" i="53"/>
  <c r="M163" i="55"/>
  <c r="Q163" i="50"/>
  <c r="Q177" i="51"/>
  <c r="Q163" i="54"/>
  <c r="Q163" i="56"/>
  <c r="O163" i="51"/>
  <c r="O163" i="53"/>
  <c r="O177" i="55"/>
  <c r="O163" i="47"/>
  <c r="M163" i="47"/>
  <c r="O177" i="48"/>
  <c r="O163" i="49"/>
  <c r="M177" i="52"/>
  <c r="M163" i="53"/>
  <c r="Q177" i="50"/>
  <c r="Q163" i="52"/>
  <c r="Q177" i="54"/>
  <c r="Q177" i="56"/>
  <c r="O177" i="51"/>
  <c r="O177" i="53"/>
  <c r="U181" i="51"/>
  <c r="U181" i="47"/>
  <c r="U181" i="56"/>
  <c r="U160" i="55"/>
  <c r="U164" i="56"/>
  <c r="U164" i="55"/>
  <c r="U167" i="55"/>
  <c r="U172" i="56"/>
  <c r="U180" i="54"/>
  <c r="U166" i="52"/>
  <c r="U166" i="48"/>
  <c r="U159" i="53"/>
  <c r="U173" i="47"/>
  <c r="U173" i="51"/>
  <c r="U180" i="47"/>
  <c r="U164" i="47"/>
  <c r="U164" i="49"/>
  <c r="U178" i="50"/>
  <c r="U164" i="48"/>
  <c r="U178" i="52"/>
  <c r="U178" i="47"/>
  <c r="U178" i="55"/>
  <c r="U178" i="48"/>
  <c r="U178" i="56"/>
  <c r="U164" i="50"/>
  <c r="U164" i="51"/>
  <c r="U164" i="52"/>
  <c r="U178" i="54"/>
  <c r="Q162" i="47"/>
  <c r="D160" i="56"/>
  <c r="D174" i="56"/>
  <c r="D174" i="55"/>
  <c r="D160" i="55"/>
  <c r="D174" i="54"/>
  <c r="D160" i="54"/>
  <c r="D174" i="53"/>
  <c r="D160" i="53"/>
  <c r="D160" i="52"/>
  <c r="D160" i="51"/>
  <c r="D174" i="52"/>
  <c r="D174" i="51"/>
  <c r="D160" i="50"/>
  <c r="D174" i="50"/>
  <c r="E162" i="55"/>
  <c r="E162" i="56"/>
  <c r="E176" i="56"/>
  <c r="E176" i="55"/>
  <c r="E162" i="54"/>
  <c r="E176" i="54"/>
  <c r="E162" i="53"/>
  <c r="E176" i="53"/>
  <c r="E162" i="51"/>
  <c r="E162" i="52"/>
  <c r="E176" i="52"/>
  <c r="E176" i="51"/>
  <c r="E176" i="50"/>
  <c r="E162" i="50"/>
  <c r="I159" i="55"/>
  <c r="I159" i="56"/>
  <c r="I173" i="56"/>
  <c r="I173" i="55"/>
  <c r="I173" i="54"/>
  <c r="I159" i="54"/>
  <c r="I159" i="53"/>
  <c r="I173" i="53"/>
  <c r="I159" i="52"/>
  <c r="I159" i="51"/>
  <c r="I173" i="52"/>
  <c r="I173" i="51"/>
  <c r="I159" i="50"/>
  <c r="I173" i="50"/>
  <c r="M158" i="49"/>
  <c r="M162" i="56"/>
  <c r="M176" i="56"/>
  <c r="M176" i="55"/>
  <c r="M162" i="55"/>
  <c r="M162" i="54"/>
  <c r="M176" i="54"/>
  <c r="M162" i="53"/>
  <c r="M176" i="53"/>
  <c r="M162" i="52"/>
  <c r="M176" i="52"/>
  <c r="M176" i="51"/>
  <c r="M162" i="51"/>
  <c r="M162" i="50"/>
  <c r="M176" i="50"/>
  <c r="Q159" i="55"/>
  <c r="Q159" i="56"/>
  <c r="Q173" i="56"/>
  <c r="Q173" i="55"/>
  <c r="Q173" i="54"/>
  <c r="Q159" i="54"/>
  <c r="Q159" i="53"/>
  <c r="Q173" i="53"/>
  <c r="Q159" i="51"/>
  <c r="Q159" i="52"/>
  <c r="Q173" i="52"/>
  <c r="Q173" i="51"/>
  <c r="Q159" i="50"/>
  <c r="Q173" i="50"/>
  <c r="S176" i="56"/>
  <c r="S176" i="55"/>
  <c r="S162" i="56"/>
  <c r="S162" i="55"/>
  <c r="S162" i="54"/>
  <c r="S176" i="54"/>
  <c r="S162" i="53"/>
  <c r="S176" i="53"/>
  <c r="S176" i="52"/>
  <c r="S176" i="51"/>
  <c r="S162" i="52"/>
  <c r="S162" i="51"/>
  <c r="S162" i="50"/>
  <c r="S176" i="50"/>
  <c r="Q162" i="48"/>
  <c r="M162" i="48"/>
  <c r="T162" i="49"/>
  <c r="M162" i="49"/>
  <c r="T162" i="55"/>
  <c r="O175" i="51"/>
  <c r="O175" i="53"/>
  <c r="O161" i="55"/>
  <c r="F173" i="56"/>
  <c r="F173" i="55"/>
  <c r="F159" i="56"/>
  <c r="F159" i="55"/>
  <c r="F159" i="54"/>
  <c r="F173" i="54"/>
  <c r="F159" i="53"/>
  <c r="F173" i="53"/>
  <c r="F173" i="52"/>
  <c r="F173" i="51"/>
  <c r="F159" i="52"/>
  <c r="F159" i="51"/>
  <c r="F159" i="50"/>
  <c r="F173" i="50"/>
  <c r="G173" i="56"/>
  <c r="G159" i="54"/>
  <c r="G173" i="52"/>
  <c r="G159" i="50"/>
  <c r="G159" i="56"/>
  <c r="G173" i="54"/>
  <c r="G159" i="52"/>
  <c r="G173" i="50"/>
  <c r="G173" i="55"/>
  <c r="G159" i="53"/>
  <c r="G173" i="51"/>
  <c r="G159" i="55"/>
  <c r="G173" i="53"/>
  <c r="G159" i="51"/>
  <c r="I162" i="56"/>
  <c r="I176" i="56"/>
  <c r="I176" i="55"/>
  <c r="I162" i="55"/>
  <c r="I162" i="54"/>
  <c r="I176" i="54"/>
  <c r="I162" i="53"/>
  <c r="I176" i="53"/>
  <c r="I162" i="52"/>
  <c r="I162" i="51"/>
  <c r="I176" i="52"/>
  <c r="I176" i="51"/>
  <c r="I176" i="50"/>
  <c r="I162" i="50"/>
  <c r="J160" i="56"/>
  <c r="J160" i="55"/>
  <c r="J174" i="56"/>
  <c r="J174" i="55"/>
  <c r="J160" i="54"/>
  <c r="J174" i="54"/>
  <c r="J160" i="53"/>
  <c r="J174" i="53"/>
  <c r="J160" i="52"/>
  <c r="J160" i="51"/>
  <c r="J174" i="51"/>
  <c r="J174" i="52"/>
  <c r="J160" i="50"/>
  <c r="J174" i="50"/>
  <c r="K159" i="56"/>
  <c r="K159" i="55"/>
  <c r="K173" i="56"/>
  <c r="K173" i="55"/>
  <c r="K159" i="54"/>
  <c r="K173" i="54"/>
  <c r="K159" i="53"/>
  <c r="K173" i="53"/>
  <c r="K159" i="52"/>
  <c r="K159" i="51"/>
  <c r="K173" i="52"/>
  <c r="K173" i="51"/>
  <c r="K173" i="50"/>
  <c r="K159" i="50"/>
  <c r="L162" i="55"/>
  <c r="L162" i="56"/>
  <c r="L176" i="56"/>
  <c r="L176" i="55"/>
  <c r="L176" i="54"/>
  <c r="L162" i="54"/>
  <c r="L162" i="53"/>
  <c r="L176" i="53"/>
  <c r="L162" i="52"/>
  <c r="L162" i="51"/>
  <c r="L176" i="52"/>
  <c r="L176" i="51"/>
  <c r="L162" i="50"/>
  <c r="L176" i="50"/>
  <c r="N159" i="56"/>
  <c r="N173" i="56"/>
  <c r="N173" i="55"/>
  <c r="N159" i="55"/>
  <c r="N159" i="54"/>
  <c r="N173" i="54"/>
  <c r="N159" i="53"/>
  <c r="N173" i="53"/>
  <c r="N159" i="51"/>
  <c r="N159" i="52"/>
  <c r="N173" i="52"/>
  <c r="N173" i="51"/>
  <c r="N173" i="50"/>
  <c r="N159" i="50"/>
  <c r="O158" i="49"/>
  <c r="O176" i="56"/>
  <c r="O176" i="55"/>
  <c r="O162" i="56"/>
  <c r="O162" i="55"/>
  <c r="O162" i="54"/>
  <c r="O176" i="54"/>
  <c r="O162" i="53"/>
  <c r="O176" i="53"/>
  <c r="O176" i="52"/>
  <c r="O176" i="51"/>
  <c r="O162" i="52"/>
  <c r="O162" i="51"/>
  <c r="O176" i="50"/>
  <c r="O162" i="50"/>
  <c r="R162" i="56"/>
  <c r="R162" i="55"/>
  <c r="R176" i="56"/>
  <c r="R176" i="55"/>
  <c r="R162" i="54"/>
  <c r="R176" i="54"/>
  <c r="R162" i="53"/>
  <c r="R176" i="53"/>
  <c r="R162" i="52"/>
  <c r="R162" i="51"/>
  <c r="R176" i="52"/>
  <c r="R176" i="51"/>
  <c r="R176" i="50"/>
  <c r="R162" i="50"/>
  <c r="M162" i="47"/>
  <c r="M176" i="48"/>
  <c r="T176" i="49"/>
  <c r="M176" i="49"/>
  <c r="T162" i="51"/>
  <c r="O161" i="50"/>
  <c r="O161" i="52"/>
  <c r="O175" i="54"/>
  <c r="O161" i="56"/>
  <c r="H158" i="56"/>
  <c r="H172" i="56"/>
  <c r="H172" i="55"/>
  <c r="H158" i="55"/>
  <c r="H158" i="54"/>
  <c r="H172" i="54"/>
  <c r="H158" i="53"/>
  <c r="H172" i="53"/>
  <c r="H158" i="51"/>
  <c r="H158" i="52"/>
  <c r="H172" i="52"/>
  <c r="H172" i="51"/>
  <c r="H158" i="50"/>
  <c r="H172" i="50"/>
  <c r="J159" i="55"/>
  <c r="J159" i="56"/>
  <c r="J173" i="56"/>
  <c r="J173" i="55"/>
  <c r="J159" i="54"/>
  <c r="J173" i="54"/>
  <c r="J159" i="53"/>
  <c r="J173" i="53"/>
  <c r="J159" i="52"/>
  <c r="J173" i="52"/>
  <c r="J173" i="51"/>
  <c r="J159" i="51"/>
  <c r="J173" i="50"/>
  <c r="J159" i="50"/>
  <c r="M159" i="56"/>
  <c r="M173" i="56"/>
  <c r="M173" i="55"/>
  <c r="M159" i="55"/>
  <c r="M173" i="54"/>
  <c r="M159" i="54"/>
  <c r="M173" i="53"/>
  <c r="M159" i="53"/>
  <c r="M159" i="52"/>
  <c r="M173" i="52"/>
  <c r="M173" i="51"/>
  <c r="M159" i="51"/>
  <c r="M159" i="50"/>
  <c r="M173" i="50"/>
  <c r="O159" i="56"/>
  <c r="O159" i="55"/>
  <c r="O173" i="55"/>
  <c r="O173" i="56"/>
  <c r="O159" i="54"/>
  <c r="O173" i="54"/>
  <c r="O159" i="53"/>
  <c r="O173" i="53"/>
  <c r="O159" i="52"/>
  <c r="O159" i="51"/>
  <c r="O173" i="52"/>
  <c r="O173" i="51"/>
  <c r="O173" i="50"/>
  <c r="O159" i="50"/>
  <c r="P162" i="56"/>
  <c r="P176" i="56"/>
  <c r="P176" i="55"/>
  <c r="P162" i="55"/>
  <c r="P176" i="54"/>
  <c r="P162" i="54"/>
  <c r="P162" i="53"/>
  <c r="P176" i="53"/>
  <c r="P162" i="51"/>
  <c r="P162" i="52"/>
  <c r="P176" i="52"/>
  <c r="P176" i="51"/>
  <c r="P162" i="50"/>
  <c r="P176" i="50"/>
  <c r="Q162" i="56"/>
  <c r="Q162" i="55"/>
  <c r="Q176" i="56"/>
  <c r="Q176" i="55"/>
  <c r="Q162" i="54"/>
  <c r="Q176" i="54"/>
  <c r="Q162" i="53"/>
  <c r="Q176" i="53"/>
  <c r="Q162" i="52"/>
  <c r="Q162" i="51"/>
  <c r="Q176" i="52"/>
  <c r="Q176" i="51"/>
  <c r="Q176" i="50"/>
  <c r="Q162" i="50"/>
  <c r="S159" i="56"/>
  <c r="S159" i="55"/>
  <c r="S173" i="56"/>
  <c r="S173" i="55"/>
  <c r="S159" i="54"/>
  <c r="S173" i="54"/>
  <c r="S159" i="53"/>
  <c r="S173" i="53"/>
  <c r="S159" i="52"/>
  <c r="S159" i="51"/>
  <c r="S173" i="52"/>
  <c r="S173" i="51"/>
  <c r="S173" i="50"/>
  <c r="S159" i="50"/>
  <c r="Q162" i="49"/>
  <c r="T162" i="53"/>
  <c r="O175" i="50"/>
  <c r="O175" i="52"/>
  <c r="O161" i="54"/>
  <c r="O175" i="56"/>
  <c r="F162" i="56"/>
  <c r="F162" i="55"/>
  <c r="F176" i="55"/>
  <c r="F176" i="56"/>
  <c r="F162" i="54"/>
  <c r="F176" i="54"/>
  <c r="F162" i="53"/>
  <c r="F176" i="53"/>
  <c r="F162" i="52"/>
  <c r="F162" i="51"/>
  <c r="F176" i="52"/>
  <c r="F176" i="51"/>
  <c r="F176" i="50"/>
  <c r="F162" i="50"/>
  <c r="G176" i="56"/>
  <c r="G176" i="55"/>
  <c r="G162" i="56"/>
  <c r="G162" i="55"/>
  <c r="G162" i="54"/>
  <c r="G176" i="54"/>
  <c r="G162" i="53"/>
  <c r="G176" i="53"/>
  <c r="G176" i="52"/>
  <c r="G176" i="51"/>
  <c r="G162" i="52"/>
  <c r="G162" i="51"/>
  <c r="G162" i="50"/>
  <c r="G176" i="50"/>
  <c r="I160" i="56"/>
  <c r="I174" i="56"/>
  <c r="I174" i="55"/>
  <c r="I160" i="55"/>
  <c r="I160" i="54"/>
  <c r="I174" i="54"/>
  <c r="I160" i="53"/>
  <c r="I174" i="53"/>
  <c r="I160" i="52"/>
  <c r="I174" i="52"/>
  <c r="I174" i="51"/>
  <c r="I160" i="51"/>
  <c r="I160" i="50"/>
  <c r="I174" i="50"/>
  <c r="J162" i="56"/>
  <c r="J162" i="55"/>
  <c r="J176" i="56"/>
  <c r="J176" i="55"/>
  <c r="J162" i="54"/>
  <c r="J176" i="54"/>
  <c r="J162" i="53"/>
  <c r="J176" i="53"/>
  <c r="J162" i="52"/>
  <c r="J162" i="51"/>
  <c r="J176" i="52"/>
  <c r="J176" i="51"/>
  <c r="J176" i="50"/>
  <c r="J162" i="50"/>
  <c r="K176" i="56"/>
  <c r="K176" i="55"/>
  <c r="K162" i="56"/>
  <c r="K162" i="55"/>
  <c r="K162" i="54"/>
  <c r="K176" i="54"/>
  <c r="K162" i="53"/>
  <c r="K176" i="53"/>
  <c r="K176" i="52"/>
  <c r="K176" i="51"/>
  <c r="K162" i="52"/>
  <c r="K162" i="51"/>
  <c r="K162" i="50"/>
  <c r="K176" i="50"/>
  <c r="L173" i="56"/>
  <c r="L173" i="55"/>
  <c r="L159" i="56"/>
  <c r="L159" i="55"/>
  <c r="L159" i="54"/>
  <c r="L173" i="54"/>
  <c r="L159" i="53"/>
  <c r="L173" i="53"/>
  <c r="L173" i="52"/>
  <c r="L173" i="51"/>
  <c r="L159" i="52"/>
  <c r="L159" i="51"/>
  <c r="L159" i="50"/>
  <c r="L173" i="50"/>
  <c r="N162" i="56"/>
  <c r="N162" i="55"/>
  <c r="N176" i="56"/>
  <c r="N176" i="55"/>
  <c r="N162" i="54"/>
  <c r="N176" i="54"/>
  <c r="N176" i="53"/>
  <c r="N162" i="53"/>
  <c r="N162" i="52"/>
  <c r="N162" i="51"/>
  <c r="N176" i="52"/>
  <c r="N176" i="51"/>
  <c r="N176" i="50"/>
  <c r="N162" i="50"/>
  <c r="P173" i="56"/>
  <c r="P173" i="55"/>
  <c r="P159" i="56"/>
  <c r="P159" i="55"/>
  <c r="P159" i="54"/>
  <c r="P173" i="54"/>
  <c r="P159" i="53"/>
  <c r="P173" i="53"/>
  <c r="P173" i="52"/>
  <c r="P173" i="51"/>
  <c r="P159" i="52"/>
  <c r="P159" i="51"/>
  <c r="P173" i="50"/>
  <c r="P159" i="50"/>
  <c r="R159" i="56"/>
  <c r="R159" i="55"/>
  <c r="R173" i="56"/>
  <c r="R173" i="55"/>
  <c r="R159" i="54"/>
  <c r="R173" i="54"/>
  <c r="R159" i="53"/>
  <c r="R173" i="53"/>
  <c r="R159" i="52"/>
  <c r="R159" i="51"/>
  <c r="R173" i="52"/>
  <c r="R173" i="51"/>
  <c r="R159" i="50"/>
  <c r="R173" i="50"/>
  <c r="Q176" i="47"/>
  <c r="M176" i="47"/>
  <c r="Q176" i="49"/>
  <c r="O161" i="51"/>
  <c r="O161" i="53"/>
  <c r="E178" i="56"/>
  <c r="E164" i="56"/>
  <c r="E178" i="55"/>
  <c r="E164" i="55"/>
  <c r="E178" i="54"/>
  <c r="E164" i="54"/>
  <c r="E178" i="53"/>
  <c r="E164" i="53"/>
  <c r="E178" i="52"/>
  <c r="E164" i="52"/>
  <c r="E178" i="51"/>
  <c r="E164" i="51"/>
  <c r="E178" i="50"/>
  <c r="E164" i="50"/>
  <c r="G177" i="56"/>
  <c r="G163" i="56"/>
  <c r="G177" i="55"/>
  <c r="G163" i="55"/>
  <c r="G163" i="54"/>
  <c r="G177" i="54"/>
  <c r="G177" i="53"/>
  <c r="G163" i="53"/>
  <c r="G177" i="52"/>
  <c r="G163" i="52"/>
  <c r="G177" i="51"/>
  <c r="G163" i="51"/>
  <c r="G177" i="50"/>
  <c r="G163" i="50"/>
  <c r="I181" i="56"/>
  <c r="I167" i="56"/>
  <c r="I181" i="55"/>
  <c r="I167" i="55"/>
  <c r="I181" i="54"/>
  <c r="I167" i="54"/>
  <c r="I181" i="53"/>
  <c r="I167" i="53"/>
  <c r="I167" i="52"/>
  <c r="I181" i="51"/>
  <c r="I181" i="52"/>
  <c r="I167" i="51"/>
  <c r="I181" i="50"/>
  <c r="I167" i="50"/>
  <c r="I181" i="49"/>
  <c r="I167" i="49"/>
  <c r="J178" i="56"/>
  <c r="J178" i="55"/>
  <c r="J164" i="56"/>
  <c r="J164" i="55"/>
  <c r="J178" i="54"/>
  <c r="J164" i="54"/>
  <c r="J178" i="53"/>
  <c r="J164" i="53"/>
  <c r="J178" i="52"/>
  <c r="J164" i="51"/>
  <c r="J164" i="52"/>
  <c r="J178" i="51"/>
  <c r="J178" i="50"/>
  <c r="J164" i="50"/>
  <c r="J164" i="49"/>
  <c r="J178" i="49"/>
  <c r="J177" i="56"/>
  <c r="J163" i="56"/>
  <c r="J163" i="55"/>
  <c r="J177" i="55"/>
  <c r="J177" i="54"/>
  <c r="J163" i="54"/>
  <c r="J163" i="53"/>
  <c r="J177" i="53"/>
  <c r="J163" i="52"/>
  <c r="J177" i="52"/>
  <c r="J177" i="51"/>
  <c r="J163" i="51"/>
  <c r="J177" i="50"/>
  <c r="J163" i="50"/>
  <c r="K174" i="56"/>
  <c r="K160" i="56"/>
  <c r="K174" i="55"/>
  <c r="K160" i="55"/>
  <c r="K160" i="54"/>
  <c r="K174" i="54"/>
  <c r="K160" i="53"/>
  <c r="K174" i="53"/>
  <c r="K160" i="52"/>
  <c r="K174" i="52"/>
  <c r="K174" i="51"/>
  <c r="K160" i="51"/>
  <c r="K160" i="50"/>
  <c r="K174" i="50"/>
  <c r="K177" i="56"/>
  <c r="K163" i="56"/>
  <c r="K177" i="55"/>
  <c r="K163" i="55"/>
  <c r="K177" i="54"/>
  <c r="K163" i="54"/>
  <c r="K177" i="53"/>
  <c r="K163" i="53"/>
  <c r="K177" i="52"/>
  <c r="K163" i="52"/>
  <c r="K177" i="51"/>
  <c r="K163" i="51"/>
  <c r="K177" i="50"/>
  <c r="K163" i="50"/>
  <c r="L181" i="56"/>
  <c r="L167" i="56"/>
  <c r="L181" i="55"/>
  <c r="L167" i="55"/>
  <c r="L181" i="54"/>
  <c r="L167" i="54"/>
  <c r="L181" i="53"/>
  <c r="L167" i="53"/>
  <c r="L181" i="52"/>
  <c r="L167" i="52"/>
  <c r="L167" i="51"/>
  <c r="L181" i="51"/>
  <c r="L181" i="50"/>
  <c r="L167" i="50"/>
  <c r="L167" i="49"/>
  <c r="L181" i="49"/>
  <c r="M178" i="56"/>
  <c r="M164" i="56"/>
  <c r="M178" i="55"/>
  <c r="M164" i="55"/>
  <c r="M178" i="54"/>
  <c r="M164" i="54"/>
  <c r="M178" i="53"/>
  <c r="M164" i="53"/>
  <c r="M178" i="52"/>
  <c r="M164" i="52"/>
  <c r="M178" i="51"/>
  <c r="M164" i="51"/>
  <c r="M178" i="50"/>
  <c r="M164" i="50"/>
  <c r="N174" i="56"/>
  <c r="N160" i="56"/>
  <c r="N174" i="55"/>
  <c r="N160" i="55"/>
  <c r="N160" i="54"/>
  <c r="N174" i="54"/>
  <c r="N174" i="53"/>
  <c r="N160" i="53"/>
  <c r="N174" i="52"/>
  <c r="N174" i="51"/>
  <c r="N160" i="51"/>
  <c r="N160" i="52"/>
  <c r="N174" i="50"/>
  <c r="N160" i="50"/>
  <c r="N177" i="56"/>
  <c r="N163" i="56"/>
  <c r="N163" i="55"/>
  <c r="N177" i="55"/>
  <c r="N177" i="54"/>
  <c r="N163" i="54"/>
  <c r="N163" i="53"/>
  <c r="N177" i="53"/>
  <c r="N163" i="52"/>
  <c r="N177" i="52"/>
  <c r="N177" i="51"/>
  <c r="N163" i="51"/>
  <c r="N177" i="50"/>
  <c r="N163" i="50"/>
  <c r="O178" i="56"/>
  <c r="O164" i="56"/>
  <c r="O178" i="55"/>
  <c r="O164" i="55"/>
  <c r="O178" i="54"/>
  <c r="O164" i="54"/>
  <c r="O178" i="53"/>
  <c r="O164" i="53"/>
  <c r="O178" i="52"/>
  <c r="O164" i="52"/>
  <c r="O178" i="51"/>
  <c r="O164" i="51"/>
  <c r="O178" i="50"/>
  <c r="O164" i="50"/>
  <c r="P179" i="56"/>
  <c r="P165" i="56"/>
  <c r="P179" i="55"/>
  <c r="P165" i="55"/>
  <c r="P179" i="54"/>
  <c r="P165" i="54"/>
  <c r="P179" i="53"/>
  <c r="P165" i="53"/>
  <c r="P179" i="52"/>
  <c r="P165" i="51"/>
  <c r="P165" i="52"/>
  <c r="P179" i="51"/>
  <c r="P179" i="50"/>
  <c r="P165" i="50"/>
  <c r="P165" i="49"/>
  <c r="P179" i="49"/>
  <c r="P172" i="56"/>
  <c r="P158" i="56"/>
  <c r="P158" i="55"/>
  <c r="P172" i="55"/>
  <c r="P172" i="54"/>
  <c r="P158" i="54"/>
  <c r="P172" i="53"/>
  <c r="P158" i="53"/>
  <c r="P158" i="52"/>
  <c r="P172" i="52"/>
  <c r="P172" i="51"/>
  <c r="P158" i="51"/>
  <c r="P172" i="50"/>
  <c r="P158" i="50"/>
  <c r="Q172" i="56"/>
  <c r="Q158" i="56"/>
  <c r="Q172" i="55"/>
  <c r="Q158" i="55"/>
  <c r="Q172" i="54"/>
  <c r="Q158" i="54"/>
  <c r="Q172" i="53"/>
  <c r="Q158" i="53"/>
  <c r="Q172" i="52"/>
  <c r="Q158" i="52"/>
  <c r="Q172" i="51"/>
  <c r="Q158" i="51"/>
  <c r="Q158" i="50"/>
  <c r="Q172" i="50"/>
  <c r="R167" i="56"/>
  <c r="R181" i="56"/>
  <c r="R181" i="55"/>
  <c r="R167" i="55"/>
  <c r="R181" i="54"/>
  <c r="R167" i="54"/>
  <c r="R181" i="53"/>
  <c r="R167" i="53"/>
  <c r="R181" i="52"/>
  <c r="R167" i="52"/>
  <c r="R181" i="51"/>
  <c r="R167" i="51"/>
  <c r="R181" i="50"/>
  <c r="R167" i="50"/>
  <c r="R167" i="49"/>
  <c r="R181" i="49"/>
  <c r="S177" i="56"/>
  <c r="S163" i="56"/>
  <c r="S177" i="55"/>
  <c r="S163" i="55"/>
  <c r="S177" i="54"/>
  <c r="S163" i="54"/>
  <c r="S177" i="53"/>
  <c r="S163" i="53"/>
  <c r="S177" i="52"/>
  <c r="S163" i="52"/>
  <c r="S177" i="51"/>
  <c r="S163" i="51"/>
  <c r="S177" i="50"/>
  <c r="S163" i="50"/>
  <c r="S178" i="56"/>
  <c r="S164" i="56"/>
  <c r="S178" i="55"/>
  <c r="S164" i="55"/>
  <c r="S178" i="54"/>
  <c r="S164" i="54"/>
  <c r="S178" i="53"/>
  <c r="S164" i="53"/>
  <c r="S164" i="52"/>
  <c r="S178" i="51"/>
  <c r="S178" i="52"/>
  <c r="S164" i="51"/>
  <c r="S178" i="50"/>
  <c r="S164" i="50"/>
  <c r="D178" i="56"/>
  <c r="D164" i="56"/>
  <c r="D164" i="55"/>
  <c r="D178" i="55"/>
  <c r="D178" i="54"/>
  <c r="D164" i="54"/>
  <c r="D164" i="53"/>
  <c r="D178" i="53"/>
  <c r="D178" i="52"/>
  <c r="D164" i="52"/>
  <c r="D178" i="51"/>
  <c r="D164" i="51"/>
  <c r="D178" i="50"/>
  <c r="D164" i="50"/>
  <c r="D164" i="49"/>
  <c r="D178" i="49"/>
  <c r="G174" i="56"/>
  <c r="G160" i="56"/>
  <c r="G174" i="55"/>
  <c r="G160" i="55"/>
  <c r="G174" i="54"/>
  <c r="G160" i="54"/>
  <c r="G160" i="53"/>
  <c r="G174" i="53"/>
  <c r="G160" i="52"/>
  <c r="G174" i="52"/>
  <c r="G174" i="51"/>
  <c r="G160" i="51"/>
  <c r="G160" i="50"/>
  <c r="G174" i="50"/>
  <c r="E175" i="56"/>
  <c r="E161" i="56"/>
  <c r="E175" i="55"/>
  <c r="E161" i="55"/>
  <c r="E175" i="54"/>
  <c r="E161" i="54"/>
  <c r="E161" i="53"/>
  <c r="E175" i="53"/>
  <c r="E161" i="52"/>
  <c r="E175" i="52"/>
  <c r="E175" i="51"/>
  <c r="E161" i="51"/>
  <c r="E175" i="50"/>
  <c r="E161" i="50"/>
  <c r="F172" i="56"/>
  <c r="F158" i="56"/>
  <c r="F172" i="55"/>
  <c r="F158" i="55"/>
  <c r="F172" i="54"/>
  <c r="F158" i="54"/>
  <c r="F158" i="53"/>
  <c r="F172" i="53"/>
  <c r="F172" i="52"/>
  <c r="F158" i="51"/>
  <c r="F158" i="52"/>
  <c r="F172" i="51"/>
  <c r="F172" i="50"/>
  <c r="F158" i="50"/>
  <c r="F175" i="56"/>
  <c r="F161" i="56"/>
  <c r="F161" i="55"/>
  <c r="F175" i="55"/>
  <c r="F161" i="54"/>
  <c r="F175" i="54"/>
  <c r="F175" i="53"/>
  <c r="F161" i="53"/>
  <c r="F161" i="52"/>
  <c r="F175" i="52"/>
  <c r="F175" i="51"/>
  <c r="F161" i="51"/>
  <c r="F175" i="50"/>
  <c r="F161" i="50"/>
  <c r="G175" i="56"/>
  <c r="G161" i="56"/>
  <c r="G161" i="55"/>
  <c r="G175" i="55"/>
  <c r="G161" i="54"/>
  <c r="G175" i="54"/>
  <c r="G175" i="53"/>
  <c r="G161" i="53"/>
  <c r="G175" i="52"/>
  <c r="G161" i="52"/>
  <c r="G175" i="51"/>
  <c r="G161" i="51"/>
  <c r="G175" i="50"/>
  <c r="G161" i="50"/>
  <c r="G172" i="56"/>
  <c r="G158" i="56"/>
  <c r="G172" i="55"/>
  <c r="G158" i="55"/>
  <c r="G172" i="54"/>
  <c r="G158" i="54"/>
  <c r="G172" i="53"/>
  <c r="G158" i="53"/>
  <c r="G172" i="52"/>
  <c r="G158" i="52"/>
  <c r="G172" i="51"/>
  <c r="G158" i="51"/>
  <c r="G158" i="50"/>
  <c r="G172" i="50"/>
  <c r="H173" i="56"/>
  <c r="H159" i="56"/>
  <c r="H173" i="55"/>
  <c r="H159" i="55"/>
  <c r="H173" i="54"/>
  <c r="H159" i="54"/>
  <c r="H173" i="53"/>
  <c r="H159" i="53"/>
  <c r="H173" i="52"/>
  <c r="H159" i="51"/>
  <c r="H159" i="52"/>
  <c r="H173" i="51"/>
  <c r="H173" i="50"/>
  <c r="H159" i="50"/>
  <c r="H179" i="56"/>
  <c r="H179" i="55"/>
  <c r="H165" i="56"/>
  <c r="H165" i="55"/>
  <c r="H179" i="54"/>
  <c r="H165" i="54"/>
  <c r="H179" i="53"/>
  <c r="H165" i="53"/>
  <c r="H179" i="52"/>
  <c r="H179" i="51"/>
  <c r="H165" i="51"/>
  <c r="H165" i="52"/>
  <c r="H179" i="50"/>
  <c r="H165" i="50"/>
  <c r="I179" i="56"/>
  <c r="I165" i="56"/>
  <c r="I179" i="55"/>
  <c r="I165" i="55"/>
  <c r="I179" i="54"/>
  <c r="I165" i="54"/>
  <c r="I179" i="53"/>
  <c r="I165" i="53"/>
  <c r="I179" i="52"/>
  <c r="I165" i="52"/>
  <c r="I179" i="51"/>
  <c r="I165" i="51"/>
  <c r="I179" i="50"/>
  <c r="I165" i="50"/>
  <c r="I165" i="49"/>
  <c r="I179" i="49"/>
  <c r="J172" i="56"/>
  <c r="J158" i="56"/>
  <c r="J172" i="55"/>
  <c r="J158" i="55"/>
  <c r="J172" i="54"/>
  <c r="J158" i="54"/>
  <c r="J172" i="53"/>
  <c r="J158" i="53"/>
  <c r="J172" i="52"/>
  <c r="J158" i="52"/>
  <c r="J172" i="51"/>
  <c r="J158" i="51"/>
  <c r="J172" i="50"/>
  <c r="J158" i="50"/>
  <c r="J175" i="56"/>
  <c r="J161" i="56"/>
  <c r="J161" i="55"/>
  <c r="J175" i="55"/>
  <c r="J175" i="54"/>
  <c r="J161" i="54"/>
  <c r="J175" i="53"/>
  <c r="J161" i="53"/>
  <c r="J161" i="52"/>
  <c r="J175" i="52"/>
  <c r="J161" i="51"/>
  <c r="J175" i="51"/>
  <c r="J175" i="50"/>
  <c r="J161" i="50"/>
  <c r="K172" i="56"/>
  <c r="K158" i="56"/>
  <c r="K172" i="55"/>
  <c r="K158" i="55"/>
  <c r="K158" i="54"/>
  <c r="K172" i="54"/>
  <c r="K172" i="53"/>
  <c r="K158" i="53"/>
  <c r="K172" i="52"/>
  <c r="K158" i="52"/>
  <c r="K172" i="51"/>
  <c r="K158" i="51"/>
  <c r="K172" i="50"/>
  <c r="K158" i="50"/>
  <c r="L178" i="56"/>
  <c r="L164" i="56"/>
  <c r="L164" i="55"/>
  <c r="L178" i="55"/>
  <c r="L164" i="54"/>
  <c r="L178" i="54"/>
  <c r="L164" i="53"/>
  <c r="L178" i="53"/>
  <c r="L164" i="52"/>
  <c r="L178" i="52"/>
  <c r="L178" i="51"/>
  <c r="L164" i="51"/>
  <c r="L178" i="50"/>
  <c r="L164" i="50"/>
  <c r="L179" i="56"/>
  <c r="L165" i="56"/>
  <c r="L179" i="55"/>
  <c r="L165" i="55"/>
  <c r="L179" i="54"/>
  <c r="L165" i="54"/>
  <c r="L179" i="53"/>
  <c r="L165" i="53"/>
  <c r="L179" i="52"/>
  <c r="L165" i="51"/>
  <c r="L165" i="52"/>
  <c r="L179" i="51"/>
  <c r="L179" i="50"/>
  <c r="L165" i="50"/>
  <c r="L165" i="49"/>
  <c r="L179" i="49"/>
  <c r="M174" i="56"/>
  <c r="M160" i="56"/>
  <c r="M174" i="55"/>
  <c r="M160" i="55"/>
  <c r="M174" i="54"/>
  <c r="M160" i="54"/>
  <c r="M174" i="53"/>
  <c r="M160" i="53"/>
  <c r="M174" i="52"/>
  <c r="M160" i="52"/>
  <c r="M174" i="51"/>
  <c r="M160" i="51"/>
  <c r="M160" i="50"/>
  <c r="M174" i="50"/>
  <c r="N172" i="56"/>
  <c r="N158" i="56"/>
  <c r="N158" i="55"/>
  <c r="N172" i="55"/>
  <c r="N172" i="54"/>
  <c r="N158" i="54"/>
  <c r="N172" i="53"/>
  <c r="N158" i="53"/>
  <c r="N172" i="52"/>
  <c r="N158" i="51"/>
  <c r="N158" i="52"/>
  <c r="N172" i="51"/>
  <c r="N172" i="50"/>
  <c r="N158" i="50"/>
  <c r="N175" i="56"/>
  <c r="N161" i="56"/>
  <c r="N161" i="55"/>
  <c r="N175" i="55"/>
  <c r="N161" i="54"/>
  <c r="N175" i="54"/>
  <c r="N161" i="53"/>
  <c r="N175" i="53"/>
  <c r="N161" i="52"/>
  <c r="N175" i="52"/>
  <c r="N175" i="51"/>
  <c r="N161" i="51"/>
  <c r="N175" i="50"/>
  <c r="N161" i="50"/>
  <c r="O181" i="56"/>
  <c r="O167" i="56"/>
  <c r="O181" i="55"/>
  <c r="O167" i="55"/>
  <c r="O167" i="54"/>
  <c r="O181" i="54"/>
  <c r="O181" i="53"/>
  <c r="O167" i="53"/>
  <c r="O181" i="52"/>
  <c r="O167" i="52"/>
  <c r="O181" i="51"/>
  <c r="O167" i="51"/>
  <c r="O181" i="50"/>
  <c r="O167" i="50"/>
  <c r="O167" i="49"/>
  <c r="O181" i="49"/>
  <c r="P177" i="56"/>
  <c r="P163" i="56"/>
  <c r="P163" i="55"/>
  <c r="P177" i="55"/>
  <c r="P163" i="54"/>
  <c r="P177" i="54"/>
  <c r="P177" i="53"/>
  <c r="P163" i="53"/>
  <c r="P177" i="52"/>
  <c r="P163" i="51"/>
  <c r="P163" i="52"/>
  <c r="P177" i="51"/>
  <c r="P177" i="50"/>
  <c r="P163" i="50"/>
  <c r="P178" i="56"/>
  <c r="P164" i="56"/>
  <c r="P164" i="55"/>
  <c r="P178" i="55"/>
  <c r="P178" i="54"/>
  <c r="P164" i="54"/>
  <c r="P178" i="53"/>
  <c r="P164" i="53"/>
  <c r="P178" i="52"/>
  <c r="P164" i="52"/>
  <c r="P178" i="51"/>
  <c r="P164" i="51"/>
  <c r="P178" i="50"/>
  <c r="P164" i="50"/>
  <c r="R178" i="56"/>
  <c r="R164" i="56"/>
  <c r="R178" i="55"/>
  <c r="R164" i="55"/>
  <c r="R178" i="54"/>
  <c r="R164" i="54"/>
  <c r="R178" i="53"/>
  <c r="R164" i="53"/>
  <c r="R178" i="52"/>
  <c r="R164" i="51"/>
  <c r="R164" i="52"/>
  <c r="R178" i="51"/>
  <c r="R178" i="50"/>
  <c r="R164" i="50"/>
  <c r="R179" i="56"/>
  <c r="R165" i="56"/>
  <c r="R165" i="55"/>
  <c r="R179" i="55"/>
  <c r="R165" i="54"/>
  <c r="R179" i="54"/>
  <c r="R179" i="53"/>
  <c r="R165" i="53"/>
  <c r="R179" i="52"/>
  <c r="R165" i="52"/>
  <c r="R179" i="51"/>
  <c r="R165" i="51"/>
  <c r="R179" i="50"/>
  <c r="R165" i="50"/>
  <c r="R165" i="49"/>
  <c r="R179" i="49"/>
  <c r="S174" i="56"/>
  <c r="S160" i="56"/>
  <c r="S174" i="55"/>
  <c r="S160" i="55"/>
  <c r="S174" i="54"/>
  <c r="S160" i="54"/>
  <c r="S174" i="53"/>
  <c r="S160" i="53"/>
  <c r="S160" i="52"/>
  <c r="S174" i="52"/>
  <c r="S174" i="51"/>
  <c r="S160" i="51"/>
  <c r="S160" i="50"/>
  <c r="S174" i="50"/>
  <c r="S179" i="56"/>
  <c r="S165" i="56"/>
  <c r="S179" i="55"/>
  <c r="S165" i="55"/>
  <c r="S179" i="54"/>
  <c r="S165" i="54"/>
  <c r="S179" i="53"/>
  <c r="S165" i="53"/>
  <c r="S179" i="52"/>
  <c r="S165" i="52"/>
  <c r="S179" i="51"/>
  <c r="S165" i="51"/>
  <c r="S179" i="50"/>
  <c r="S165" i="50"/>
  <c r="S179" i="49"/>
  <c r="S165" i="49"/>
  <c r="D181" i="56"/>
  <c r="D167" i="56"/>
  <c r="D181" i="55"/>
  <c r="D167" i="55"/>
  <c r="D181" i="54"/>
  <c r="D167" i="54"/>
  <c r="D181" i="53"/>
  <c r="D167" i="53"/>
  <c r="D181" i="52"/>
  <c r="D167" i="51"/>
  <c r="D167" i="52"/>
  <c r="D181" i="51"/>
  <c r="D181" i="50"/>
  <c r="D167" i="50"/>
  <c r="F174" i="56"/>
  <c r="F160" i="56"/>
  <c r="F174" i="55"/>
  <c r="F160" i="55"/>
  <c r="F174" i="54"/>
  <c r="F160" i="54"/>
  <c r="F160" i="53"/>
  <c r="F174" i="53"/>
  <c r="F174" i="52"/>
  <c r="F174" i="51"/>
  <c r="F160" i="51"/>
  <c r="F160" i="52"/>
  <c r="F174" i="50"/>
  <c r="F160" i="50"/>
  <c r="H175" i="56"/>
  <c r="H161" i="56"/>
  <c r="H175" i="55"/>
  <c r="H161" i="55"/>
  <c r="H175" i="54"/>
  <c r="H161" i="54"/>
  <c r="H175" i="53"/>
  <c r="H161" i="53"/>
  <c r="H175" i="52"/>
  <c r="H161" i="51"/>
  <c r="H161" i="52"/>
  <c r="H175" i="51"/>
  <c r="H175" i="50"/>
  <c r="H161" i="50"/>
  <c r="H161" i="49"/>
  <c r="H175" i="49"/>
  <c r="D172" i="56"/>
  <c r="D158" i="56"/>
  <c r="D158" i="55"/>
  <c r="D172" i="55"/>
  <c r="D172" i="54"/>
  <c r="D158" i="54"/>
  <c r="D172" i="53"/>
  <c r="D158" i="53"/>
  <c r="D158" i="52"/>
  <c r="D172" i="52"/>
  <c r="D172" i="51"/>
  <c r="D158" i="51"/>
  <c r="D172" i="50"/>
  <c r="D158" i="50"/>
  <c r="D176" i="56"/>
  <c r="D162" i="56"/>
  <c r="D162" i="55"/>
  <c r="D176" i="55"/>
  <c r="D176" i="54"/>
  <c r="D162" i="54"/>
  <c r="D162" i="53"/>
  <c r="D176" i="53"/>
  <c r="D162" i="52"/>
  <c r="D176" i="52"/>
  <c r="D176" i="51"/>
  <c r="D162" i="51"/>
  <c r="D176" i="50"/>
  <c r="D162" i="50"/>
  <c r="E173" i="56"/>
  <c r="E159" i="56"/>
  <c r="E173" i="55"/>
  <c r="E159" i="55"/>
  <c r="E159" i="54"/>
  <c r="E173" i="54"/>
  <c r="E173" i="53"/>
  <c r="E159" i="53"/>
  <c r="E159" i="52"/>
  <c r="E173" i="52"/>
  <c r="E173" i="51"/>
  <c r="E159" i="51"/>
  <c r="E159" i="50"/>
  <c r="E173" i="50"/>
  <c r="F181" i="56"/>
  <c r="F167" i="56"/>
  <c r="F181" i="55"/>
  <c r="F167" i="55"/>
  <c r="F167" i="54"/>
  <c r="F181" i="54"/>
  <c r="F181" i="53"/>
  <c r="F167" i="53"/>
  <c r="F181" i="52"/>
  <c r="F167" i="52"/>
  <c r="F181" i="51"/>
  <c r="F167" i="51"/>
  <c r="F181" i="50"/>
  <c r="F167" i="50"/>
  <c r="F167" i="49"/>
  <c r="F181" i="49"/>
  <c r="H181" i="56"/>
  <c r="H167" i="56"/>
  <c r="H167" i="55"/>
  <c r="H181" i="55"/>
  <c r="H167" i="54"/>
  <c r="H181" i="54"/>
  <c r="H181" i="53"/>
  <c r="H167" i="53"/>
  <c r="H181" i="52"/>
  <c r="H167" i="51"/>
  <c r="H167" i="52"/>
  <c r="H181" i="51"/>
  <c r="H181" i="50"/>
  <c r="H167" i="50"/>
  <c r="H167" i="49"/>
  <c r="H181" i="49"/>
  <c r="I177" i="56"/>
  <c r="I163" i="56"/>
  <c r="I177" i="55"/>
  <c r="I163" i="55"/>
  <c r="I177" i="54"/>
  <c r="I163" i="54"/>
  <c r="I163" i="53"/>
  <c r="I177" i="53"/>
  <c r="I163" i="52"/>
  <c r="I177" i="51"/>
  <c r="I177" i="52"/>
  <c r="I163" i="51"/>
  <c r="I177" i="50"/>
  <c r="I163" i="50"/>
  <c r="K181" i="56"/>
  <c r="K181" i="55"/>
  <c r="K167" i="56"/>
  <c r="K167" i="55"/>
  <c r="K181" i="54"/>
  <c r="K167" i="54"/>
  <c r="K181" i="53"/>
  <c r="K167" i="53"/>
  <c r="K181" i="52"/>
  <c r="K167" i="52"/>
  <c r="K181" i="51"/>
  <c r="K167" i="51"/>
  <c r="K181" i="50"/>
  <c r="K167" i="50"/>
  <c r="K167" i="49"/>
  <c r="K181" i="49"/>
  <c r="L177" i="56"/>
  <c r="L163" i="56"/>
  <c r="L163" i="55"/>
  <c r="L177" i="55"/>
  <c r="L177" i="54"/>
  <c r="L163" i="54"/>
  <c r="L177" i="53"/>
  <c r="L163" i="53"/>
  <c r="L177" i="52"/>
  <c r="L163" i="51"/>
  <c r="L177" i="51"/>
  <c r="L163" i="52"/>
  <c r="L177" i="50"/>
  <c r="L163" i="50"/>
  <c r="N181" i="56"/>
  <c r="N167" i="56"/>
  <c r="N167" i="55"/>
  <c r="N181" i="55"/>
  <c r="N167" i="54"/>
  <c r="N181" i="54"/>
  <c r="N181" i="53"/>
  <c r="N167" i="53"/>
  <c r="N181" i="52"/>
  <c r="N167" i="52"/>
  <c r="N181" i="51"/>
  <c r="N167" i="51"/>
  <c r="N181" i="50"/>
  <c r="N167" i="50"/>
  <c r="N167" i="49"/>
  <c r="N181" i="49"/>
  <c r="P175" i="56"/>
  <c r="P161" i="56"/>
  <c r="P161" i="55"/>
  <c r="P175" i="55"/>
  <c r="P175" i="54"/>
  <c r="P161" i="54"/>
  <c r="P175" i="53"/>
  <c r="P161" i="53"/>
  <c r="P175" i="52"/>
  <c r="P161" i="52"/>
  <c r="P161" i="51"/>
  <c r="P175" i="51"/>
  <c r="P175" i="50"/>
  <c r="P161" i="50"/>
  <c r="R174" i="56"/>
  <c r="R160" i="56"/>
  <c r="R174" i="55"/>
  <c r="R160" i="55"/>
  <c r="R174" i="54"/>
  <c r="R160" i="54"/>
  <c r="R174" i="53"/>
  <c r="R160" i="53"/>
  <c r="R174" i="52"/>
  <c r="R174" i="51"/>
  <c r="R160" i="51"/>
  <c r="R160" i="52"/>
  <c r="R174" i="50"/>
  <c r="R160" i="50"/>
  <c r="S175" i="56"/>
  <c r="S161" i="56"/>
  <c r="S175" i="55"/>
  <c r="S161" i="55"/>
  <c r="S175" i="54"/>
  <c r="S161" i="54"/>
  <c r="S175" i="53"/>
  <c r="S161" i="53"/>
  <c r="S175" i="52"/>
  <c r="S161" i="52"/>
  <c r="S175" i="51"/>
  <c r="S161" i="51"/>
  <c r="S175" i="50"/>
  <c r="S161" i="50"/>
  <c r="Q158" i="49"/>
  <c r="M160" i="49"/>
  <c r="E179" i="56"/>
  <c r="E165" i="56"/>
  <c r="E179" i="55"/>
  <c r="E165" i="55"/>
  <c r="E179" i="54"/>
  <c r="E165" i="54"/>
  <c r="E179" i="53"/>
  <c r="E165" i="53"/>
  <c r="E165" i="52"/>
  <c r="E179" i="51"/>
  <c r="E179" i="52"/>
  <c r="E165" i="51"/>
  <c r="E179" i="50"/>
  <c r="E165" i="50"/>
  <c r="F177" i="56"/>
  <c r="F163" i="56"/>
  <c r="F163" i="55"/>
  <c r="F177" i="55"/>
  <c r="F177" i="54"/>
  <c r="F163" i="54"/>
  <c r="F177" i="53"/>
  <c r="F163" i="53"/>
  <c r="F163" i="52"/>
  <c r="F177" i="52"/>
  <c r="F177" i="51"/>
  <c r="F163" i="51"/>
  <c r="F177" i="50"/>
  <c r="F163" i="50"/>
  <c r="H174" i="56"/>
  <c r="H160" i="56"/>
  <c r="H160" i="55"/>
  <c r="H174" i="55"/>
  <c r="H174" i="54"/>
  <c r="H160" i="54"/>
  <c r="H160" i="53"/>
  <c r="H174" i="53"/>
  <c r="H160" i="52"/>
  <c r="H174" i="52"/>
  <c r="H174" i="51"/>
  <c r="H160" i="51"/>
  <c r="H174" i="50"/>
  <c r="H160" i="50"/>
  <c r="E174" i="56"/>
  <c r="E160" i="56"/>
  <c r="E174" i="55"/>
  <c r="E160" i="55"/>
  <c r="E160" i="54"/>
  <c r="E174" i="54"/>
  <c r="E174" i="53"/>
  <c r="E160" i="53"/>
  <c r="E174" i="52"/>
  <c r="E160" i="52"/>
  <c r="E160" i="51"/>
  <c r="E174" i="51"/>
  <c r="E160" i="50"/>
  <c r="E174" i="50"/>
  <c r="D177" i="56"/>
  <c r="D163" i="56"/>
  <c r="D163" i="55"/>
  <c r="D177" i="55"/>
  <c r="D177" i="54"/>
  <c r="D163" i="54"/>
  <c r="D177" i="53"/>
  <c r="D163" i="53"/>
  <c r="D177" i="52"/>
  <c r="D163" i="52"/>
  <c r="D163" i="51"/>
  <c r="D177" i="51"/>
  <c r="D177" i="50"/>
  <c r="D163" i="50"/>
  <c r="D179" i="56"/>
  <c r="D165" i="56"/>
  <c r="D179" i="55"/>
  <c r="D165" i="55"/>
  <c r="D179" i="54"/>
  <c r="D165" i="54"/>
  <c r="D179" i="53"/>
  <c r="D165" i="53"/>
  <c r="D179" i="52"/>
  <c r="D165" i="52"/>
  <c r="D165" i="51"/>
  <c r="D179" i="51"/>
  <c r="D179" i="50"/>
  <c r="D165" i="50"/>
  <c r="E158" i="56"/>
  <c r="E172" i="56"/>
  <c r="E158" i="55"/>
  <c r="E172" i="55"/>
  <c r="E158" i="54"/>
  <c r="E172" i="54"/>
  <c r="E172" i="53"/>
  <c r="E158" i="53"/>
  <c r="E172" i="52"/>
  <c r="E158" i="52"/>
  <c r="E172" i="51"/>
  <c r="E158" i="51"/>
  <c r="E158" i="50"/>
  <c r="E172" i="50"/>
  <c r="D175" i="56"/>
  <c r="D161" i="56"/>
  <c r="D175" i="55"/>
  <c r="D161" i="55"/>
  <c r="D175" i="54"/>
  <c r="D161" i="54"/>
  <c r="D161" i="53"/>
  <c r="D175" i="53"/>
  <c r="D175" i="52"/>
  <c r="D161" i="51"/>
  <c r="D161" i="52"/>
  <c r="D175" i="51"/>
  <c r="D175" i="50"/>
  <c r="D161" i="50"/>
  <c r="F180" i="56"/>
  <c r="F166" i="56"/>
  <c r="F180" i="55"/>
  <c r="F166" i="55"/>
  <c r="F180" i="54"/>
  <c r="F166" i="54"/>
  <c r="F180" i="53"/>
  <c r="F166" i="53"/>
  <c r="F180" i="52"/>
  <c r="F166" i="51"/>
  <c r="F166" i="52"/>
  <c r="F180" i="51"/>
  <c r="F180" i="50"/>
  <c r="F166" i="50"/>
  <c r="G181" i="56"/>
  <c r="G167" i="56"/>
  <c r="G181" i="55"/>
  <c r="G167" i="55"/>
  <c r="G167" i="54"/>
  <c r="G181" i="54"/>
  <c r="G181" i="53"/>
  <c r="G167" i="53"/>
  <c r="G181" i="52"/>
  <c r="G167" i="52"/>
  <c r="G181" i="51"/>
  <c r="G167" i="51"/>
  <c r="G181" i="50"/>
  <c r="G167" i="50"/>
  <c r="G167" i="49"/>
  <c r="G181" i="49"/>
  <c r="H180" i="56"/>
  <c r="H166" i="56"/>
  <c r="H166" i="55"/>
  <c r="H180" i="55"/>
  <c r="H166" i="54"/>
  <c r="H180" i="54"/>
  <c r="H180" i="53"/>
  <c r="H166" i="53"/>
  <c r="H166" i="52"/>
  <c r="H180" i="51"/>
  <c r="H180" i="52"/>
  <c r="H166" i="51"/>
  <c r="H180" i="50"/>
  <c r="H166" i="50"/>
  <c r="I178" i="56"/>
  <c r="I164" i="56"/>
  <c r="I178" i="55"/>
  <c r="I164" i="55"/>
  <c r="I164" i="54"/>
  <c r="I178" i="54"/>
  <c r="I178" i="53"/>
  <c r="I164" i="53"/>
  <c r="I178" i="52"/>
  <c r="I164" i="52"/>
  <c r="I178" i="51"/>
  <c r="I164" i="51"/>
  <c r="I178" i="50"/>
  <c r="I164" i="50"/>
  <c r="I164" i="49"/>
  <c r="I178" i="49"/>
  <c r="J181" i="56"/>
  <c r="J167" i="56"/>
  <c r="J181" i="55"/>
  <c r="J167" i="55"/>
  <c r="J167" i="54"/>
  <c r="J181" i="54"/>
  <c r="J181" i="53"/>
  <c r="J167" i="53"/>
  <c r="J181" i="52"/>
  <c r="J167" i="52"/>
  <c r="J181" i="51"/>
  <c r="J167" i="51"/>
  <c r="J181" i="50"/>
  <c r="J167" i="50"/>
  <c r="J167" i="49"/>
  <c r="J181" i="49"/>
  <c r="K175" i="56"/>
  <c r="K161" i="56"/>
  <c r="K161" i="55"/>
  <c r="K175" i="55"/>
  <c r="K175" i="54"/>
  <c r="K161" i="54"/>
  <c r="K175" i="53"/>
  <c r="K161" i="53"/>
  <c r="K175" i="52"/>
  <c r="K161" i="52"/>
  <c r="K175" i="51"/>
  <c r="K161" i="51"/>
  <c r="K175" i="50"/>
  <c r="K161" i="50"/>
  <c r="L174" i="56"/>
  <c r="L160" i="56"/>
  <c r="L160" i="55"/>
  <c r="L174" i="55"/>
  <c r="L174" i="54"/>
  <c r="L160" i="54"/>
  <c r="L160" i="53"/>
  <c r="L174" i="53"/>
  <c r="L160" i="52"/>
  <c r="L174" i="52"/>
  <c r="L174" i="51"/>
  <c r="L160" i="51"/>
  <c r="L174" i="50"/>
  <c r="L160" i="50"/>
  <c r="M158" i="56"/>
  <c r="M172" i="56"/>
  <c r="M158" i="55"/>
  <c r="M172" i="55"/>
  <c r="M158" i="54"/>
  <c r="M172" i="54"/>
  <c r="M158" i="53"/>
  <c r="M172" i="53"/>
  <c r="M172" i="52"/>
  <c r="M158" i="52"/>
  <c r="M172" i="51"/>
  <c r="M158" i="51"/>
  <c r="M158" i="50"/>
  <c r="M172" i="50"/>
  <c r="O174" i="56"/>
  <c r="O160" i="56"/>
  <c r="O174" i="55"/>
  <c r="O160" i="55"/>
  <c r="O174" i="54"/>
  <c r="O160" i="54"/>
  <c r="O160" i="53"/>
  <c r="O174" i="53"/>
  <c r="O160" i="52"/>
  <c r="O174" i="52"/>
  <c r="O174" i="51"/>
  <c r="O160" i="51"/>
  <c r="O160" i="50"/>
  <c r="O174" i="50"/>
  <c r="O179" i="56"/>
  <c r="O165" i="56"/>
  <c r="O165" i="55"/>
  <c r="O179" i="55"/>
  <c r="O165" i="54"/>
  <c r="O179" i="54"/>
  <c r="O179" i="53"/>
  <c r="O165" i="53"/>
  <c r="O179" i="52"/>
  <c r="O165" i="52"/>
  <c r="O179" i="51"/>
  <c r="O165" i="51"/>
  <c r="O179" i="50"/>
  <c r="O165" i="50"/>
  <c r="O179" i="49"/>
  <c r="O165" i="49"/>
  <c r="Q178" i="56"/>
  <c r="Q164" i="56"/>
  <c r="Q164" i="55"/>
  <c r="Q178" i="55"/>
  <c r="Q164" i="54"/>
  <c r="Q178" i="54"/>
  <c r="Q178" i="53"/>
  <c r="Q164" i="53"/>
  <c r="Q178" i="52"/>
  <c r="Q164" i="52"/>
  <c r="Q178" i="51"/>
  <c r="Q164" i="51"/>
  <c r="Q178" i="50"/>
  <c r="Q164" i="50"/>
  <c r="R177" i="56"/>
  <c r="R163" i="56"/>
  <c r="R163" i="55"/>
  <c r="R177" i="55"/>
  <c r="R163" i="54"/>
  <c r="R177" i="54"/>
  <c r="R163" i="53"/>
  <c r="R177" i="53"/>
  <c r="R163" i="52"/>
  <c r="R177" i="52"/>
  <c r="R177" i="51"/>
  <c r="R163" i="51"/>
  <c r="R177" i="50"/>
  <c r="R163" i="50"/>
  <c r="S172" i="56"/>
  <c r="S158" i="56"/>
  <c r="S172" i="55"/>
  <c r="S158" i="55"/>
  <c r="S172" i="54"/>
  <c r="S158" i="54"/>
  <c r="S172" i="53"/>
  <c r="S158" i="53"/>
  <c r="S172" i="52"/>
  <c r="S158" i="52"/>
  <c r="S172" i="51"/>
  <c r="S158" i="51"/>
  <c r="S158" i="50"/>
  <c r="S172" i="50"/>
  <c r="E177" i="56"/>
  <c r="E163" i="56"/>
  <c r="E177" i="55"/>
  <c r="E163" i="55"/>
  <c r="E177" i="54"/>
  <c r="E163" i="54"/>
  <c r="E177" i="53"/>
  <c r="E163" i="53"/>
  <c r="E163" i="52"/>
  <c r="E177" i="51"/>
  <c r="E177" i="52"/>
  <c r="E163" i="51"/>
  <c r="E177" i="50"/>
  <c r="E163" i="50"/>
  <c r="E181" i="56"/>
  <c r="E167" i="56"/>
  <c r="E181" i="55"/>
  <c r="E167" i="55"/>
  <c r="E181" i="54"/>
  <c r="E167" i="54"/>
  <c r="E181" i="53"/>
  <c r="E167" i="53"/>
  <c r="E167" i="52"/>
  <c r="E181" i="51"/>
  <c r="E181" i="52"/>
  <c r="E167" i="51"/>
  <c r="E181" i="50"/>
  <c r="E167" i="50"/>
  <c r="E181" i="49"/>
  <c r="E167" i="49"/>
  <c r="E180" i="56"/>
  <c r="E166" i="56"/>
  <c r="E180" i="55"/>
  <c r="E166" i="55"/>
  <c r="E180" i="54"/>
  <c r="E166" i="54"/>
  <c r="E180" i="53"/>
  <c r="E166" i="53"/>
  <c r="E180" i="52"/>
  <c r="E166" i="52"/>
  <c r="E180" i="51"/>
  <c r="E166" i="51"/>
  <c r="E180" i="50"/>
  <c r="E166" i="50"/>
  <c r="D173" i="56"/>
  <c r="D159" i="56"/>
  <c r="D173" i="55"/>
  <c r="D159" i="55"/>
  <c r="D159" i="54"/>
  <c r="D173" i="54"/>
  <c r="D173" i="53"/>
  <c r="D159" i="53"/>
  <c r="D173" i="52"/>
  <c r="D159" i="51"/>
  <c r="D173" i="51"/>
  <c r="D159" i="52"/>
  <c r="D173" i="50"/>
  <c r="D159" i="50"/>
  <c r="F178" i="56"/>
  <c r="F164" i="56"/>
  <c r="F178" i="55"/>
  <c r="F164" i="55"/>
  <c r="F178" i="54"/>
  <c r="F164" i="54"/>
  <c r="F178" i="53"/>
  <c r="F164" i="53"/>
  <c r="F178" i="52"/>
  <c r="F164" i="51"/>
  <c r="F178" i="51"/>
  <c r="F164" i="52"/>
  <c r="F178" i="50"/>
  <c r="F164" i="50"/>
  <c r="F179" i="56"/>
  <c r="F165" i="56"/>
  <c r="F165" i="55"/>
  <c r="F179" i="55"/>
  <c r="F165" i="54"/>
  <c r="F179" i="54"/>
  <c r="F179" i="53"/>
  <c r="F165" i="53"/>
  <c r="F165" i="52"/>
  <c r="F179" i="51"/>
  <c r="F179" i="52"/>
  <c r="F165" i="51"/>
  <c r="F179" i="50"/>
  <c r="F165" i="50"/>
  <c r="F165" i="49"/>
  <c r="F179" i="49"/>
  <c r="G179" i="56"/>
  <c r="G165" i="56"/>
  <c r="G179" i="55"/>
  <c r="G165" i="55"/>
  <c r="G165" i="54"/>
  <c r="G179" i="54"/>
  <c r="G179" i="53"/>
  <c r="G165" i="53"/>
  <c r="G179" i="52"/>
  <c r="G165" i="52"/>
  <c r="G179" i="51"/>
  <c r="G165" i="51"/>
  <c r="G179" i="50"/>
  <c r="G165" i="50"/>
  <c r="G179" i="49"/>
  <c r="G165" i="49"/>
  <c r="G178" i="56"/>
  <c r="G164" i="56"/>
  <c r="G178" i="55"/>
  <c r="G164" i="55"/>
  <c r="G178" i="54"/>
  <c r="G164" i="54"/>
  <c r="G178" i="53"/>
  <c r="G164" i="53"/>
  <c r="G164" i="52"/>
  <c r="G178" i="51"/>
  <c r="G178" i="52"/>
  <c r="G164" i="51"/>
  <c r="G178" i="50"/>
  <c r="G164" i="50"/>
  <c r="H177" i="56"/>
  <c r="H163" i="56"/>
  <c r="H177" i="55"/>
  <c r="H163" i="55"/>
  <c r="H177" i="54"/>
  <c r="H163" i="54"/>
  <c r="H163" i="53"/>
  <c r="H177" i="53"/>
  <c r="H177" i="52"/>
  <c r="H163" i="51"/>
  <c r="H163" i="52"/>
  <c r="H177" i="51"/>
  <c r="H177" i="50"/>
  <c r="H163" i="50"/>
  <c r="H178" i="56"/>
  <c r="H164" i="56"/>
  <c r="H164" i="55"/>
  <c r="H178" i="55"/>
  <c r="H164" i="54"/>
  <c r="H178" i="54"/>
  <c r="H164" i="53"/>
  <c r="H178" i="53"/>
  <c r="H164" i="52"/>
  <c r="H178" i="52"/>
  <c r="H178" i="51"/>
  <c r="H164" i="51"/>
  <c r="H178" i="50"/>
  <c r="H164" i="50"/>
  <c r="I172" i="56"/>
  <c r="I158" i="56"/>
  <c r="I172" i="55"/>
  <c r="I158" i="55"/>
  <c r="I172" i="54"/>
  <c r="I158" i="54"/>
  <c r="I172" i="53"/>
  <c r="I158" i="53"/>
  <c r="I172" i="52"/>
  <c r="I158" i="52"/>
  <c r="I172" i="51"/>
  <c r="I158" i="51"/>
  <c r="I158" i="50"/>
  <c r="I172" i="50"/>
  <c r="I175" i="56"/>
  <c r="I161" i="56"/>
  <c r="I175" i="55"/>
  <c r="I161" i="55"/>
  <c r="I175" i="54"/>
  <c r="I161" i="54"/>
  <c r="I161" i="53"/>
  <c r="I175" i="53"/>
  <c r="I161" i="52"/>
  <c r="I175" i="52"/>
  <c r="I175" i="51"/>
  <c r="I161" i="51"/>
  <c r="I175" i="50"/>
  <c r="I161" i="50"/>
  <c r="J179" i="56"/>
  <c r="J165" i="56"/>
  <c r="J165" i="55"/>
  <c r="J179" i="55"/>
  <c r="J165" i="54"/>
  <c r="J179" i="54"/>
  <c r="J179" i="53"/>
  <c r="J165" i="53"/>
  <c r="J179" i="52"/>
  <c r="J165" i="52"/>
  <c r="J179" i="51"/>
  <c r="J165" i="51"/>
  <c r="J179" i="50"/>
  <c r="J165" i="50"/>
  <c r="J165" i="49"/>
  <c r="J179" i="49"/>
  <c r="K178" i="56"/>
  <c r="K164" i="56"/>
  <c r="K178" i="55"/>
  <c r="K164" i="55"/>
  <c r="K178" i="54"/>
  <c r="K164" i="54"/>
  <c r="K178" i="53"/>
  <c r="K164" i="53"/>
  <c r="K164" i="52"/>
  <c r="K178" i="51"/>
  <c r="K178" i="52"/>
  <c r="K164" i="51"/>
  <c r="K178" i="50"/>
  <c r="K164" i="50"/>
  <c r="K179" i="56"/>
  <c r="K165" i="56"/>
  <c r="K179" i="55"/>
  <c r="K165" i="55"/>
  <c r="K179" i="54"/>
  <c r="K165" i="54"/>
  <c r="K179" i="53"/>
  <c r="K165" i="53"/>
  <c r="K179" i="52"/>
  <c r="K165" i="52"/>
  <c r="K179" i="51"/>
  <c r="K165" i="51"/>
  <c r="K179" i="50"/>
  <c r="K165" i="50"/>
  <c r="K179" i="49"/>
  <c r="K165" i="49"/>
  <c r="L172" i="56"/>
  <c r="L158" i="56"/>
  <c r="L158" i="55"/>
  <c r="L172" i="55"/>
  <c r="L172" i="54"/>
  <c r="L158" i="54"/>
  <c r="L158" i="53"/>
  <c r="L172" i="53"/>
  <c r="L158" i="52"/>
  <c r="L172" i="52"/>
  <c r="L158" i="51"/>
  <c r="L172" i="51"/>
  <c r="L172" i="50"/>
  <c r="L158" i="50"/>
  <c r="L175" i="56"/>
  <c r="L161" i="56"/>
  <c r="L161" i="55"/>
  <c r="L175" i="55"/>
  <c r="L175" i="54"/>
  <c r="L161" i="54"/>
  <c r="L175" i="53"/>
  <c r="L161" i="53"/>
  <c r="L175" i="52"/>
  <c r="L161" i="51"/>
  <c r="L161" i="52"/>
  <c r="L175" i="51"/>
  <c r="L175" i="50"/>
  <c r="L161" i="50"/>
  <c r="N178" i="56"/>
  <c r="N164" i="56"/>
  <c r="N178" i="55"/>
  <c r="N164" i="55"/>
  <c r="N178" i="54"/>
  <c r="N164" i="54"/>
  <c r="N178" i="53"/>
  <c r="N164" i="53"/>
  <c r="N178" i="52"/>
  <c r="N164" i="52"/>
  <c r="N164" i="51"/>
  <c r="N178" i="51"/>
  <c r="N178" i="50"/>
  <c r="N164" i="50"/>
  <c r="N179" i="56"/>
  <c r="N165" i="56"/>
  <c r="N179" i="55"/>
  <c r="N165" i="55"/>
  <c r="N179" i="54"/>
  <c r="N165" i="54"/>
  <c r="N179" i="53"/>
  <c r="N165" i="53"/>
  <c r="N165" i="52"/>
  <c r="N179" i="51"/>
  <c r="N179" i="52"/>
  <c r="N165" i="51"/>
  <c r="N179" i="50"/>
  <c r="N165" i="50"/>
  <c r="N165" i="49"/>
  <c r="N179" i="49"/>
  <c r="O172" i="56"/>
  <c r="O158" i="56"/>
  <c r="O172" i="55"/>
  <c r="O158" i="55"/>
  <c r="O158" i="54"/>
  <c r="O172" i="54"/>
  <c r="O172" i="53"/>
  <c r="O158" i="53"/>
  <c r="O172" i="52"/>
  <c r="O158" i="52"/>
  <c r="O172" i="51"/>
  <c r="O158" i="51"/>
  <c r="O172" i="50"/>
  <c r="O158" i="50"/>
  <c r="P181" i="56"/>
  <c r="P167" i="56"/>
  <c r="P181" i="55"/>
  <c r="P167" i="55"/>
  <c r="P181" i="54"/>
  <c r="P167" i="54"/>
  <c r="P181" i="53"/>
  <c r="P167" i="53"/>
  <c r="P181" i="52"/>
  <c r="P167" i="52"/>
  <c r="P181" i="51"/>
  <c r="P167" i="51"/>
  <c r="P181" i="50"/>
  <c r="P167" i="50"/>
  <c r="P167" i="49"/>
  <c r="P181" i="49"/>
  <c r="P174" i="56"/>
  <c r="P160" i="56"/>
  <c r="P160" i="55"/>
  <c r="P174" i="55"/>
  <c r="P174" i="54"/>
  <c r="P160" i="54"/>
  <c r="P160" i="53"/>
  <c r="P174" i="53"/>
  <c r="P160" i="52"/>
  <c r="P174" i="52"/>
  <c r="P174" i="51"/>
  <c r="P160" i="51"/>
  <c r="P174" i="50"/>
  <c r="P160" i="50"/>
  <c r="Q174" i="56"/>
  <c r="Q160" i="56"/>
  <c r="Q160" i="55"/>
  <c r="Q174" i="55"/>
  <c r="Q160" i="54"/>
  <c r="Q174" i="54"/>
  <c r="Q174" i="53"/>
  <c r="Q160" i="53"/>
  <c r="Q174" i="52"/>
  <c r="Q160" i="52"/>
  <c r="Q160" i="51"/>
  <c r="Q174" i="51"/>
  <c r="Q160" i="50"/>
  <c r="Q174" i="50"/>
  <c r="R172" i="56"/>
  <c r="R158" i="56"/>
  <c r="R172" i="55"/>
  <c r="R158" i="55"/>
  <c r="R172" i="54"/>
  <c r="R158" i="54"/>
  <c r="R172" i="53"/>
  <c r="R158" i="53"/>
  <c r="R172" i="52"/>
  <c r="R158" i="52"/>
  <c r="R172" i="51"/>
  <c r="R158" i="51"/>
  <c r="R172" i="50"/>
  <c r="R158" i="50"/>
  <c r="R175" i="56"/>
  <c r="R161" i="56"/>
  <c r="R161" i="55"/>
  <c r="R175" i="55"/>
  <c r="R161" i="54"/>
  <c r="R175" i="54"/>
  <c r="R175" i="53"/>
  <c r="R161" i="53"/>
  <c r="R161" i="52"/>
  <c r="R175" i="52"/>
  <c r="R175" i="51"/>
  <c r="R161" i="51"/>
  <c r="R175" i="50"/>
  <c r="R161" i="50"/>
  <c r="S181" i="56"/>
  <c r="S167" i="56"/>
  <c r="S167" i="55"/>
  <c r="S181" i="55"/>
  <c r="S181" i="54"/>
  <c r="S167" i="54"/>
  <c r="S181" i="53"/>
  <c r="S167" i="53"/>
  <c r="S181" i="52"/>
  <c r="S167" i="52"/>
  <c r="S181" i="51"/>
  <c r="S167" i="51"/>
  <c r="S181" i="50"/>
  <c r="S167" i="50"/>
  <c r="S167" i="49"/>
  <c r="S181" i="49"/>
  <c r="Q174" i="49"/>
  <c r="Q172" i="49"/>
  <c r="O172" i="49"/>
  <c r="M174" i="49"/>
  <c r="M172" i="49"/>
  <c r="T162" i="52"/>
  <c r="T176" i="53"/>
  <c r="T176" i="56"/>
  <c r="T162" i="50"/>
  <c r="T176" i="52"/>
  <c r="T162" i="54"/>
  <c r="T176" i="55"/>
  <c r="T176" i="50"/>
  <c r="T176" i="51"/>
  <c r="T176" i="54"/>
  <c r="T167" i="55"/>
  <c r="T181" i="55"/>
  <c r="T181" i="56"/>
  <c r="T167" i="56"/>
  <c r="T181" i="54"/>
  <c r="T167" i="54"/>
  <c r="T181" i="53"/>
  <c r="T167" i="53"/>
  <c r="T181" i="52"/>
  <c r="T167" i="52"/>
  <c r="T167" i="51"/>
  <c r="T181" i="51"/>
  <c r="T181" i="50"/>
  <c r="T167" i="50"/>
  <c r="T172" i="56"/>
  <c r="T158" i="55"/>
  <c r="T172" i="55"/>
  <c r="T158" i="56"/>
  <c r="T158" i="54"/>
  <c r="T172" i="54"/>
  <c r="T172" i="53"/>
  <c r="T158" i="53"/>
  <c r="T172" i="51"/>
  <c r="T158" i="52"/>
  <c r="T172" i="52"/>
  <c r="T158" i="51"/>
  <c r="T172" i="50"/>
  <c r="T158" i="50"/>
  <c r="T172" i="49"/>
  <c r="T158" i="49"/>
  <c r="T178" i="55"/>
  <c r="T178" i="56"/>
  <c r="T164" i="56"/>
  <c r="T164" i="55"/>
  <c r="T178" i="54"/>
  <c r="T164" i="54"/>
  <c r="T178" i="53"/>
  <c r="T164" i="53"/>
  <c r="T178" i="52"/>
  <c r="T164" i="52"/>
  <c r="T164" i="51"/>
  <c r="T178" i="51"/>
  <c r="T178" i="50"/>
  <c r="T164" i="50"/>
  <c r="T179" i="56"/>
  <c r="T165" i="56"/>
  <c r="T165" i="55"/>
  <c r="T179" i="55"/>
  <c r="T179" i="54"/>
  <c r="T165" i="54"/>
  <c r="T179" i="53"/>
  <c r="T165" i="53"/>
  <c r="T179" i="51"/>
  <c r="T179" i="52"/>
  <c r="T165" i="52"/>
  <c r="T165" i="51"/>
  <c r="T165" i="50"/>
  <c r="T179" i="50"/>
  <c r="T159" i="55"/>
  <c r="T173" i="56"/>
  <c r="T159" i="56"/>
  <c r="T173" i="55"/>
  <c r="T159" i="54"/>
  <c r="T173" i="54"/>
  <c r="T173" i="53"/>
  <c r="T159" i="53"/>
  <c r="T173" i="52"/>
  <c r="T159" i="52"/>
  <c r="T173" i="51"/>
  <c r="T159" i="51"/>
  <c r="T173" i="50"/>
  <c r="T159" i="50"/>
  <c r="T175" i="56"/>
  <c r="T161" i="56"/>
  <c r="T175" i="55"/>
  <c r="T161" i="55"/>
  <c r="T175" i="54"/>
  <c r="T161" i="54"/>
  <c r="T175" i="53"/>
  <c r="T161" i="53"/>
  <c r="T175" i="51"/>
  <c r="T175" i="52"/>
  <c r="T161" i="52"/>
  <c r="T161" i="51"/>
  <c r="T161" i="50"/>
  <c r="T175" i="50"/>
  <c r="T174" i="55"/>
  <c r="T174" i="56"/>
  <c r="T160" i="56"/>
  <c r="T160" i="55"/>
  <c r="T160" i="54"/>
  <c r="T174" i="54"/>
  <c r="T174" i="53"/>
  <c r="T160" i="53"/>
  <c r="T174" i="52"/>
  <c r="T160" i="52"/>
  <c r="T160" i="51"/>
  <c r="T174" i="51"/>
  <c r="T174" i="50"/>
  <c r="T160" i="50"/>
  <c r="T163" i="55"/>
  <c r="T177" i="55"/>
  <c r="T177" i="56"/>
  <c r="T163" i="56"/>
  <c r="T177" i="54"/>
  <c r="T163" i="54"/>
  <c r="T163" i="53"/>
  <c r="T177" i="53"/>
  <c r="T177" i="52"/>
  <c r="T163" i="52"/>
  <c r="T163" i="51"/>
  <c r="T177" i="51"/>
  <c r="T177" i="50"/>
  <c r="T163" i="50"/>
  <c r="D174" i="49"/>
  <c r="D160" i="49"/>
  <c r="E175" i="49"/>
  <c r="E161" i="49"/>
  <c r="E179" i="49"/>
  <c r="E165" i="49"/>
  <c r="D158" i="49"/>
  <c r="D172" i="49"/>
  <c r="F180" i="49"/>
  <c r="F166" i="49"/>
  <c r="F176" i="49"/>
  <c r="F162" i="49"/>
  <c r="G176" i="49"/>
  <c r="G162" i="49"/>
  <c r="H176" i="49"/>
  <c r="H162" i="49"/>
  <c r="H180" i="49"/>
  <c r="H166" i="49"/>
  <c r="I173" i="49"/>
  <c r="I159" i="49"/>
  <c r="I177" i="49"/>
  <c r="I163" i="49"/>
  <c r="J176" i="49"/>
  <c r="J162" i="49"/>
  <c r="K176" i="49"/>
  <c r="K162" i="49"/>
  <c r="K172" i="49"/>
  <c r="K158" i="49"/>
  <c r="L178" i="49"/>
  <c r="L164" i="49"/>
  <c r="L177" i="49"/>
  <c r="L163" i="49"/>
  <c r="M158" i="48"/>
  <c r="M175" i="49"/>
  <c r="M161" i="49"/>
  <c r="N176" i="49"/>
  <c r="N162" i="49"/>
  <c r="O178" i="49"/>
  <c r="O164" i="49"/>
  <c r="O174" i="49"/>
  <c r="O160" i="49"/>
  <c r="P158" i="49"/>
  <c r="P172" i="49"/>
  <c r="Q173" i="49"/>
  <c r="Q159" i="49"/>
  <c r="R178" i="49"/>
  <c r="R164" i="49"/>
  <c r="R177" i="49"/>
  <c r="R163" i="49"/>
  <c r="S175" i="49"/>
  <c r="S161" i="49"/>
  <c r="S172" i="49"/>
  <c r="S158" i="49"/>
  <c r="T178" i="49"/>
  <c r="T164" i="49"/>
  <c r="T179" i="49"/>
  <c r="T165" i="49"/>
  <c r="E177" i="49"/>
  <c r="E163" i="49"/>
  <c r="E176" i="49"/>
  <c r="E162" i="49"/>
  <c r="E180" i="49"/>
  <c r="E166" i="49"/>
  <c r="D179" i="49"/>
  <c r="D165" i="49"/>
  <c r="F173" i="49"/>
  <c r="F159" i="49"/>
  <c r="F174" i="49"/>
  <c r="F160" i="49"/>
  <c r="G174" i="49"/>
  <c r="G160" i="49"/>
  <c r="G173" i="49"/>
  <c r="G159" i="49"/>
  <c r="H177" i="49"/>
  <c r="H163" i="49"/>
  <c r="H159" i="49"/>
  <c r="H173" i="49"/>
  <c r="I175" i="49"/>
  <c r="I161" i="49"/>
  <c r="I172" i="49"/>
  <c r="I158" i="49"/>
  <c r="J174" i="49"/>
  <c r="J160" i="49"/>
  <c r="K173" i="49"/>
  <c r="K159" i="49"/>
  <c r="K174" i="49"/>
  <c r="K160" i="49"/>
  <c r="L175" i="49"/>
  <c r="L161" i="49"/>
  <c r="L158" i="49"/>
  <c r="L172" i="49"/>
  <c r="N173" i="49"/>
  <c r="N159" i="49"/>
  <c r="N174" i="49"/>
  <c r="N160" i="49"/>
  <c r="O158" i="48"/>
  <c r="O175" i="49"/>
  <c r="O161" i="49"/>
  <c r="P176" i="49"/>
  <c r="P162" i="49"/>
  <c r="P178" i="49"/>
  <c r="P164" i="49"/>
  <c r="Q174" i="48"/>
  <c r="Q178" i="49"/>
  <c r="Q164" i="49"/>
  <c r="R175" i="49"/>
  <c r="R161" i="49"/>
  <c r="R172" i="49"/>
  <c r="R158" i="49"/>
  <c r="S176" i="49"/>
  <c r="S162" i="49"/>
  <c r="T173" i="49"/>
  <c r="T159" i="49"/>
  <c r="T175" i="49"/>
  <c r="T161" i="49"/>
  <c r="E173" i="49"/>
  <c r="E159" i="49"/>
  <c r="E174" i="49"/>
  <c r="E160" i="49"/>
  <c r="D176" i="49"/>
  <c r="D162" i="49"/>
  <c r="D173" i="49"/>
  <c r="D159" i="49"/>
  <c r="F178" i="49"/>
  <c r="F164" i="49"/>
  <c r="F177" i="49"/>
  <c r="F163" i="49"/>
  <c r="G177" i="49"/>
  <c r="G163" i="49"/>
  <c r="G178" i="49"/>
  <c r="G164" i="49"/>
  <c r="H158" i="49"/>
  <c r="H172" i="49"/>
  <c r="H178" i="49"/>
  <c r="H164" i="49"/>
  <c r="I176" i="49"/>
  <c r="I162" i="49"/>
  <c r="J173" i="49"/>
  <c r="J159" i="49"/>
  <c r="J177" i="49"/>
  <c r="J163" i="49"/>
  <c r="K178" i="49"/>
  <c r="K164" i="49"/>
  <c r="K177" i="49"/>
  <c r="K163" i="49"/>
  <c r="L176" i="49"/>
  <c r="L162" i="49"/>
  <c r="M159" i="49"/>
  <c r="M173" i="49"/>
  <c r="N178" i="49"/>
  <c r="N164" i="49"/>
  <c r="N177" i="49"/>
  <c r="N163" i="49"/>
  <c r="O173" i="49"/>
  <c r="O159" i="49"/>
  <c r="P174" i="49"/>
  <c r="P160" i="49"/>
  <c r="P175" i="49"/>
  <c r="P161" i="49"/>
  <c r="Q172" i="48"/>
  <c r="Q175" i="49"/>
  <c r="Q161" i="49"/>
  <c r="R176" i="49"/>
  <c r="R162" i="49"/>
  <c r="S177" i="49"/>
  <c r="S163" i="49"/>
  <c r="S173" i="49"/>
  <c r="S159" i="49"/>
  <c r="T174" i="49"/>
  <c r="T160" i="49"/>
  <c r="T177" i="49"/>
  <c r="T163" i="49"/>
  <c r="D175" i="49"/>
  <c r="D161" i="49"/>
  <c r="E178" i="49"/>
  <c r="E164" i="49"/>
  <c r="E172" i="49"/>
  <c r="E158" i="49"/>
  <c r="D177" i="49"/>
  <c r="D163" i="49"/>
  <c r="D181" i="49"/>
  <c r="D167" i="49"/>
  <c r="F175" i="49"/>
  <c r="F161" i="49"/>
  <c r="F172" i="49"/>
  <c r="F158" i="49"/>
  <c r="G172" i="49"/>
  <c r="G158" i="49"/>
  <c r="G175" i="49"/>
  <c r="G161" i="49"/>
  <c r="H179" i="49"/>
  <c r="H165" i="49"/>
  <c r="H174" i="49"/>
  <c r="H160" i="49"/>
  <c r="I160" i="49"/>
  <c r="I174" i="49"/>
  <c r="J175" i="49"/>
  <c r="J161" i="49"/>
  <c r="J172" i="49"/>
  <c r="J158" i="49"/>
  <c r="K175" i="49"/>
  <c r="K161" i="49"/>
  <c r="L173" i="49"/>
  <c r="L159" i="49"/>
  <c r="L174" i="49"/>
  <c r="L160" i="49"/>
  <c r="M160" i="48"/>
  <c r="M178" i="49"/>
  <c r="M164" i="49"/>
  <c r="N175" i="49"/>
  <c r="N161" i="49"/>
  <c r="N172" i="49"/>
  <c r="N158" i="49"/>
  <c r="O176" i="49"/>
  <c r="O162" i="49"/>
  <c r="P177" i="49"/>
  <c r="P163" i="49"/>
  <c r="P173" i="49"/>
  <c r="P159" i="49"/>
  <c r="R173" i="49"/>
  <c r="R159" i="49"/>
  <c r="R174" i="49"/>
  <c r="R160" i="49"/>
  <c r="S178" i="49"/>
  <c r="S164" i="49"/>
  <c r="S174" i="49"/>
  <c r="S160" i="49"/>
  <c r="T176" i="48"/>
  <c r="T181" i="49"/>
  <c r="T167" i="49"/>
  <c r="F167" i="48"/>
  <c r="F181" i="48"/>
  <c r="G181" i="48"/>
  <c r="G167" i="48"/>
  <c r="H167" i="48"/>
  <c r="H181" i="48"/>
  <c r="I178" i="48"/>
  <c r="I164" i="48"/>
  <c r="J167" i="48"/>
  <c r="J181" i="48"/>
  <c r="K181" i="48"/>
  <c r="K167" i="48"/>
  <c r="N167" i="48"/>
  <c r="N181" i="48"/>
  <c r="O165" i="48"/>
  <c r="O179" i="48"/>
  <c r="M174" i="48"/>
  <c r="M172" i="48"/>
  <c r="E181" i="48"/>
  <c r="E167" i="48"/>
  <c r="F165" i="48"/>
  <c r="F179" i="48"/>
  <c r="G179" i="48"/>
  <c r="G165" i="48"/>
  <c r="J179" i="48"/>
  <c r="J165" i="48"/>
  <c r="K179" i="48"/>
  <c r="K165" i="48"/>
  <c r="N179" i="48"/>
  <c r="N165" i="48"/>
  <c r="P181" i="48"/>
  <c r="P167" i="48"/>
  <c r="S167" i="48"/>
  <c r="S181" i="48"/>
  <c r="T158" i="48"/>
  <c r="T172" i="48"/>
  <c r="Q160" i="48"/>
  <c r="Q158" i="48"/>
  <c r="O172" i="48"/>
  <c r="D164" i="48"/>
  <c r="D178" i="48"/>
  <c r="H161" i="48"/>
  <c r="H175" i="48"/>
  <c r="I181" i="48"/>
  <c r="I167" i="48"/>
  <c r="J178" i="48"/>
  <c r="J164" i="48"/>
  <c r="L181" i="48"/>
  <c r="L167" i="48"/>
  <c r="P165" i="48"/>
  <c r="P179" i="48"/>
  <c r="R167" i="48"/>
  <c r="R181" i="48"/>
  <c r="T162" i="48"/>
  <c r="I179" i="48"/>
  <c r="I165" i="48"/>
  <c r="L165" i="48"/>
  <c r="L179" i="48"/>
  <c r="O181" i="48"/>
  <c r="O167" i="48"/>
  <c r="R179" i="48"/>
  <c r="R165" i="48"/>
  <c r="S179" i="48"/>
  <c r="S165" i="48"/>
  <c r="E177" i="48"/>
  <c r="E163" i="48"/>
  <c r="E181" i="47"/>
  <c r="E176" i="48"/>
  <c r="E162" i="48"/>
  <c r="E176" i="47"/>
  <c r="E180" i="48"/>
  <c r="E166" i="48"/>
  <c r="D173" i="47"/>
  <c r="D179" i="48"/>
  <c r="D165" i="48"/>
  <c r="F178" i="47"/>
  <c r="F173" i="48"/>
  <c r="F159" i="48"/>
  <c r="F173" i="47"/>
  <c r="F160" i="48"/>
  <c r="F174" i="48"/>
  <c r="G174" i="48"/>
  <c r="G160" i="48"/>
  <c r="G178" i="47"/>
  <c r="G173" i="48"/>
  <c r="G159" i="48"/>
  <c r="G173" i="47"/>
  <c r="H177" i="48"/>
  <c r="H163" i="48"/>
  <c r="H178" i="47"/>
  <c r="H173" i="48"/>
  <c r="H159" i="48"/>
  <c r="I161" i="48"/>
  <c r="I175" i="48"/>
  <c r="I175" i="47"/>
  <c r="I172" i="48"/>
  <c r="I158" i="48"/>
  <c r="J179" i="47"/>
  <c r="J174" i="48"/>
  <c r="J160" i="48"/>
  <c r="J174" i="47"/>
  <c r="K178" i="47"/>
  <c r="K159" i="48"/>
  <c r="K173" i="48"/>
  <c r="K173" i="47"/>
  <c r="K174" i="48"/>
  <c r="K160" i="48"/>
  <c r="L175" i="48"/>
  <c r="L161" i="48"/>
  <c r="L175" i="47"/>
  <c r="L158" i="48"/>
  <c r="L172" i="48"/>
  <c r="N178" i="47"/>
  <c r="N173" i="48"/>
  <c r="N159" i="48"/>
  <c r="N173" i="47"/>
  <c r="N174" i="48"/>
  <c r="N160" i="48"/>
  <c r="O161" i="48"/>
  <c r="O175" i="48"/>
  <c r="P181" i="47"/>
  <c r="P176" i="48"/>
  <c r="P162" i="48"/>
  <c r="P176" i="47"/>
  <c r="P174" i="47"/>
  <c r="P178" i="48"/>
  <c r="P164" i="48"/>
  <c r="Q178" i="48"/>
  <c r="Q164" i="48"/>
  <c r="R175" i="48"/>
  <c r="R161" i="48"/>
  <c r="R175" i="47"/>
  <c r="R172" i="48"/>
  <c r="R158" i="48"/>
  <c r="S181" i="47"/>
  <c r="S176" i="48"/>
  <c r="S162" i="48"/>
  <c r="S176" i="47"/>
  <c r="T173" i="48"/>
  <c r="T159" i="48"/>
  <c r="T172" i="47"/>
  <c r="T175" i="48"/>
  <c r="T161" i="48"/>
  <c r="T175" i="47"/>
  <c r="O175" i="47"/>
  <c r="E159" i="48"/>
  <c r="E173" i="48"/>
  <c r="E174" i="48"/>
  <c r="E160" i="48"/>
  <c r="D176" i="48"/>
  <c r="D162" i="48"/>
  <c r="D173" i="48"/>
  <c r="D159" i="48"/>
  <c r="F178" i="48"/>
  <c r="F164" i="48"/>
  <c r="F177" i="48"/>
  <c r="F163" i="48"/>
  <c r="G177" i="48"/>
  <c r="G163" i="48"/>
  <c r="G178" i="48"/>
  <c r="G164" i="48"/>
  <c r="H175" i="47"/>
  <c r="H158" i="48"/>
  <c r="H172" i="48"/>
  <c r="H172" i="47"/>
  <c r="H178" i="48"/>
  <c r="H164" i="48"/>
  <c r="I181" i="47"/>
  <c r="I176" i="48"/>
  <c r="I162" i="48"/>
  <c r="I176" i="47"/>
  <c r="J178" i="47"/>
  <c r="J173" i="48"/>
  <c r="J159" i="48"/>
  <c r="J173" i="47"/>
  <c r="J177" i="48"/>
  <c r="J163" i="48"/>
  <c r="K178" i="48"/>
  <c r="K164" i="48"/>
  <c r="K177" i="48"/>
  <c r="K163" i="48"/>
  <c r="L181" i="47"/>
  <c r="L176" i="48"/>
  <c r="L162" i="48"/>
  <c r="L176" i="47"/>
  <c r="M178" i="47"/>
  <c r="M173" i="48"/>
  <c r="M159" i="48"/>
  <c r="M173" i="47"/>
  <c r="N178" i="48"/>
  <c r="N164" i="48"/>
  <c r="N177" i="48"/>
  <c r="N163" i="48"/>
  <c r="O178" i="47"/>
  <c r="O159" i="48"/>
  <c r="O173" i="48"/>
  <c r="O173" i="47"/>
  <c r="P174" i="48"/>
  <c r="P160" i="48"/>
  <c r="P175" i="48"/>
  <c r="P161" i="48"/>
  <c r="Q175" i="48"/>
  <c r="Q161" i="48"/>
  <c r="R181" i="47"/>
  <c r="R176" i="48"/>
  <c r="R162" i="48"/>
  <c r="R176" i="47"/>
  <c r="S177" i="48"/>
  <c r="S163" i="48"/>
  <c r="S178" i="47"/>
  <c r="S159" i="48"/>
  <c r="S173" i="48"/>
  <c r="S173" i="47"/>
  <c r="T174" i="48"/>
  <c r="T160" i="48"/>
  <c r="T177" i="48"/>
  <c r="T163" i="48"/>
  <c r="D161" i="48"/>
  <c r="D175" i="48"/>
  <c r="E174" i="47"/>
  <c r="E178" i="48"/>
  <c r="E164" i="48"/>
  <c r="E175" i="47"/>
  <c r="E172" i="48"/>
  <c r="E158" i="48"/>
  <c r="D177" i="48"/>
  <c r="D163" i="48"/>
  <c r="D176" i="47"/>
  <c r="D181" i="48"/>
  <c r="D167" i="48"/>
  <c r="F175" i="48"/>
  <c r="F161" i="48"/>
  <c r="F175" i="47"/>
  <c r="F172" i="48"/>
  <c r="F158" i="48"/>
  <c r="G158" i="48"/>
  <c r="G172" i="48"/>
  <c r="G172" i="47"/>
  <c r="G175" i="48"/>
  <c r="G161" i="48"/>
  <c r="H173" i="47"/>
  <c r="H179" i="48"/>
  <c r="H165" i="48"/>
  <c r="H179" i="47"/>
  <c r="H160" i="48"/>
  <c r="H174" i="48"/>
  <c r="I179" i="47"/>
  <c r="I174" i="48"/>
  <c r="I160" i="48"/>
  <c r="I174" i="47"/>
  <c r="J175" i="48"/>
  <c r="J161" i="48"/>
  <c r="J175" i="47"/>
  <c r="J172" i="48"/>
  <c r="J158" i="48"/>
  <c r="K172" i="47"/>
  <c r="K161" i="48"/>
  <c r="K175" i="48"/>
  <c r="L178" i="47"/>
  <c r="L173" i="48"/>
  <c r="L159" i="48"/>
  <c r="L173" i="47"/>
  <c r="L174" i="48"/>
  <c r="L160" i="48"/>
  <c r="M178" i="48"/>
  <c r="M164" i="48"/>
  <c r="N175" i="48"/>
  <c r="N161" i="48"/>
  <c r="N175" i="47"/>
  <c r="N172" i="48"/>
  <c r="N158" i="48"/>
  <c r="O181" i="47"/>
  <c r="O176" i="48"/>
  <c r="O162" i="48"/>
  <c r="O176" i="47"/>
  <c r="P177" i="48"/>
  <c r="P163" i="48"/>
  <c r="P178" i="47"/>
  <c r="P173" i="48"/>
  <c r="P159" i="48"/>
  <c r="P173" i="47"/>
  <c r="R178" i="47"/>
  <c r="R173" i="48"/>
  <c r="R159" i="48"/>
  <c r="R173" i="47"/>
  <c r="R160" i="48"/>
  <c r="R174" i="48"/>
  <c r="S178" i="48"/>
  <c r="S164" i="48"/>
  <c r="S174" i="48"/>
  <c r="S160" i="48"/>
  <c r="T181" i="48"/>
  <c r="T167" i="48"/>
  <c r="D179" i="47"/>
  <c r="D174" i="48"/>
  <c r="D160" i="48"/>
  <c r="D174" i="47"/>
  <c r="E161" i="48"/>
  <c r="E175" i="48"/>
  <c r="E173" i="47"/>
  <c r="E179" i="48"/>
  <c r="E165" i="48"/>
  <c r="D175" i="47"/>
  <c r="D158" i="48"/>
  <c r="D172" i="48"/>
  <c r="F180" i="48"/>
  <c r="F166" i="48"/>
  <c r="F181" i="47"/>
  <c r="F176" i="48"/>
  <c r="F162" i="48"/>
  <c r="F176" i="47"/>
  <c r="G181" i="47"/>
  <c r="G176" i="48"/>
  <c r="G162" i="48"/>
  <c r="G176" i="47"/>
  <c r="H181" i="47"/>
  <c r="H176" i="48"/>
  <c r="H162" i="48"/>
  <c r="H176" i="47"/>
  <c r="H180" i="48"/>
  <c r="H166" i="48"/>
  <c r="I178" i="47"/>
  <c r="I159" i="48"/>
  <c r="I173" i="48"/>
  <c r="I173" i="47"/>
  <c r="I177" i="48"/>
  <c r="I163" i="48"/>
  <c r="J181" i="47"/>
  <c r="J176" i="48"/>
  <c r="J162" i="48"/>
  <c r="J176" i="47"/>
  <c r="K181" i="47"/>
  <c r="K176" i="48"/>
  <c r="K162" i="48"/>
  <c r="K176" i="47"/>
  <c r="K158" i="48"/>
  <c r="K172" i="48"/>
  <c r="L178" i="48"/>
  <c r="L164" i="48"/>
  <c r="L177" i="48"/>
  <c r="L163" i="48"/>
  <c r="M175" i="48"/>
  <c r="M161" i="48"/>
  <c r="N181" i="47"/>
  <c r="N176" i="48"/>
  <c r="N162" i="48"/>
  <c r="N176" i="47"/>
  <c r="O178" i="48"/>
  <c r="O164" i="48"/>
  <c r="O174" i="48"/>
  <c r="O160" i="48"/>
  <c r="P175" i="47"/>
  <c r="P158" i="48"/>
  <c r="P172" i="48"/>
  <c r="Q178" i="47"/>
  <c r="Q173" i="48"/>
  <c r="Q159" i="48"/>
  <c r="Q173" i="47"/>
  <c r="R178" i="48"/>
  <c r="R164" i="48"/>
  <c r="R177" i="48"/>
  <c r="R163" i="48"/>
  <c r="S175" i="48"/>
  <c r="S161" i="48"/>
  <c r="S175" i="47"/>
  <c r="S158" i="48"/>
  <c r="S172" i="48"/>
  <c r="T174" i="47"/>
  <c r="T178" i="48"/>
  <c r="T164" i="48"/>
  <c r="T173" i="47"/>
  <c r="T179" i="48"/>
  <c r="T165" i="48"/>
  <c r="Q175" i="47"/>
  <c r="M175" i="47"/>
  <c r="T181" i="47"/>
  <c r="D158" i="47"/>
  <c r="D172" i="47"/>
  <c r="D163" i="47"/>
  <c r="D177" i="47"/>
  <c r="F158" i="47"/>
  <c r="F172" i="47"/>
  <c r="G161" i="47"/>
  <c r="G175" i="47"/>
  <c r="J158" i="47"/>
  <c r="J172" i="47"/>
  <c r="L165" i="47"/>
  <c r="L179" i="47"/>
  <c r="M160" i="47"/>
  <c r="M174" i="47"/>
  <c r="N158" i="47"/>
  <c r="N172" i="47"/>
  <c r="P163" i="47"/>
  <c r="P177" i="47"/>
  <c r="R165" i="47"/>
  <c r="R179" i="47"/>
  <c r="S160" i="47"/>
  <c r="S174" i="47"/>
  <c r="S165" i="47"/>
  <c r="S179" i="47"/>
  <c r="T162" i="47"/>
  <c r="T176" i="47"/>
  <c r="E158" i="47"/>
  <c r="E172" i="47"/>
  <c r="F166" i="47"/>
  <c r="F180" i="47"/>
  <c r="H166" i="47"/>
  <c r="H180" i="47"/>
  <c r="I163" i="47"/>
  <c r="I177" i="47"/>
  <c r="K161" i="47"/>
  <c r="K175" i="47"/>
  <c r="L160" i="47"/>
  <c r="L174" i="47"/>
  <c r="L163" i="47"/>
  <c r="L177" i="47"/>
  <c r="M158" i="47"/>
  <c r="M172" i="47"/>
  <c r="O160" i="47"/>
  <c r="O174" i="47"/>
  <c r="O165" i="47"/>
  <c r="O179" i="47"/>
  <c r="R160" i="47"/>
  <c r="R174" i="47"/>
  <c r="R163" i="47"/>
  <c r="R177" i="47"/>
  <c r="S158" i="47"/>
  <c r="S172" i="47"/>
  <c r="E163" i="47"/>
  <c r="E177" i="47"/>
  <c r="E166" i="47"/>
  <c r="E180" i="47"/>
  <c r="F165" i="47"/>
  <c r="F179" i="47"/>
  <c r="G165" i="47"/>
  <c r="G179" i="47"/>
  <c r="H163" i="47"/>
  <c r="H177" i="47"/>
  <c r="I158" i="47"/>
  <c r="I172" i="47"/>
  <c r="K165" i="47"/>
  <c r="K179" i="47"/>
  <c r="L158" i="47"/>
  <c r="L172" i="47"/>
  <c r="N165" i="47"/>
  <c r="N179" i="47"/>
  <c r="O158" i="47"/>
  <c r="O172" i="47"/>
  <c r="Q160" i="47"/>
  <c r="Q174" i="47"/>
  <c r="R158" i="47"/>
  <c r="R172" i="47"/>
  <c r="T164" i="47"/>
  <c r="T178" i="47"/>
  <c r="E164" i="47"/>
  <c r="E178" i="47"/>
  <c r="E165" i="47"/>
  <c r="E179" i="47"/>
  <c r="D167" i="47"/>
  <c r="D181" i="47"/>
  <c r="D164" i="47"/>
  <c r="D178" i="47"/>
  <c r="F160" i="47"/>
  <c r="F174" i="47"/>
  <c r="F163" i="47"/>
  <c r="F177" i="47"/>
  <c r="G163" i="47"/>
  <c r="G177" i="47"/>
  <c r="G160" i="47"/>
  <c r="G174" i="47"/>
  <c r="H160" i="47"/>
  <c r="H174" i="47"/>
  <c r="J163" i="47"/>
  <c r="J177" i="47"/>
  <c r="K160" i="47"/>
  <c r="K174" i="47"/>
  <c r="K163" i="47"/>
  <c r="K177" i="47"/>
  <c r="N160" i="47"/>
  <c r="N174" i="47"/>
  <c r="N163" i="47"/>
  <c r="N177" i="47"/>
  <c r="P165" i="47"/>
  <c r="P179" i="47"/>
  <c r="P158" i="47"/>
  <c r="P172" i="47"/>
  <c r="Q158" i="47"/>
  <c r="Q172" i="47"/>
  <c r="S163" i="47"/>
  <c r="S177" i="47"/>
  <c r="T165" i="47"/>
  <c r="T179" i="47"/>
  <c r="T163" i="47"/>
  <c r="T177" i="47"/>
  <c r="E167" i="47"/>
  <c r="E162" i="47"/>
  <c r="D159" i="47"/>
  <c r="F164" i="47"/>
  <c r="F159" i="47"/>
  <c r="G164" i="47"/>
  <c r="G159" i="47"/>
  <c r="H164" i="47"/>
  <c r="I161" i="47"/>
  <c r="J165" i="47"/>
  <c r="J160" i="47"/>
  <c r="K164" i="47"/>
  <c r="K159" i="47"/>
  <c r="L161" i="47"/>
  <c r="N164" i="47"/>
  <c r="N159" i="47"/>
  <c r="P167" i="47"/>
  <c r="P162" i="47"/>
  <c r="P160" i="47"/>
  <c r="R161" i="47"/>
  <c r="S167" i="47"/>
  <c r="S162" i="47"/>
  <c r="T158" i="47"/>
  <c r="T161" i="47"/>
  <c r="H161" i="47"/>
  <c r="H158" i="47"/>
  <c r="I167" i="47"/>
  <c r="I162" i="47"/>
  <c r="J164" i="47"/>
  <c r="J159" i="47"/>
  <c r="L167" i="47"/>
  <c r="L162" i="47"/>
  <c r="M164" i="47"/>
  <c r="M159" i="47"/>
  <c r="O164" i="47"/>
  <c r="O159" i="47"/>
  <c r="R167" i="47"/>
  <c r="R162" i="47"/>
  <c r="S164" i="47"/>
  <c r="S159" i="47"/>
  <c r="E160" i="47"/>
  <c r="E161" i="47"/>
  <c r="D162" i="47"/>
  <c r="F161" i="47"/>
  <c r="G158" i="47"/>
  <c r="H159" i="47"/>
  <c r="H165" i="47"/>
  <c r="I165" i="47"/>
  <c r="I160" i="47"/>
  <c r="J161" i="47"/>
  <c r="K158" i="47"/>
  <c r="L164" i="47"/>
  <c r="L159" i="47"/>
  <c r="N161" i="47"/>
  <c r="O167" i="47"/>
  <c r="O162" i="47"/>
  <c r="P164" i="47"/>
  <c r="P159" i="47"/>
  <c r="R164" i="47"/>
  <c r="R159" i="47"/>
  <c r="Q161" i="47"/>
  <c r="M161" i="47"/>
  <c r="D165" i="47"/>
  <c r="D160" i="47"/>
  <c r="E159" i="47"/>
  <c r="D161" i="47"/>
  <c r="F167" i="47"/>
  <c r="F162" i="47"/>
  <c r="G167" i="47"/>
  <c r="G162" i="47"/>
  <c r="H167" i="47"/>
  <c r="H162" i="47"/>
  <c r="I164" i="47"/>
  <c r="I159" i="47"/>
  <c r="J167" i="47"/>
  <c r="J162" i="47"/>
  <c r="K167" i="47"/>
  <c r="K162" i="47"/>
  <c r="N167" i="47"/>
  <c r="N162" i="47"/>
  <c r="P161" i="47"/>
  <c r="Q164" i="47"/>
  <c r="Q159" i="47"/>
  <c r="S161" i="47"/>
  <c r="T160" i="47"/>
  <c r="T159" i="47"/>
  <c r="O161" i="47"/>
  <c r="T167" i="47"/>
  <c r="G45" i="1"/>
  <c r="H45" i="1"/>
  <c r="C13" i="1" s="1"/>
  <c r="E19" i="2" s="1"/>
  <c r="I45" i="1"/>
  <c r="J45" i="1"/>
  <c r="K45" i="1"/>
  <c r="L45" i="1"/>
  <c r="M45" i="1"/>
  <c r="G46" i="1"/>
  <c r="H46" i="1"/>
  <c r="I46" i="1"/>
  <c r="J46" i="1"/>
  <c r="K46" i="1"/>
  <c r="L46" i="1"/>
  <c r="M46" i="1"/>
  <c r="G47" i="1"/>
  <c r="H47" i="1"/>
  <c r="I47" i="1"/>
  <c r="J47" i="1"/>
  <c r="K47" i="1"/>
  <c r="L47" i="1"/>
  <c r="M47" i="1"/>
  <c r="G48" i="1"/>
  <c r="H48" i="1"/>
  <c r="I48" i="1"/>
  <c r="J48" i="1"/>
  <c r="K48" i="1"/>
  <c r="L48" i="1"/>
  <c r="M48" i="1"/>
  <c r="G49" i="1"/>
  <c r="C17" i="1" s="1"/>
  <c r="E22" i="2" s="1"/>
  <c r="H49" i="1"/>
  <c r="I49" i="1"/>
  <c r="J49" i="1"/>
  <c r="K49" i="1"/>
  <c r="L49" i="1"/>
  <c r="M49" i="1"/>
  <c r="G50" i="1"/>
  <c r="H50" i="1"/>
  <c r="C18" i="1" s="1"/>
  <c r="E18" i="2" s="1"/>
  <c r="I50" i="1"/>
  <c r="J50" i="1"/>
  <c r="K50" i="1"/>
  <c r="L50" i="1"/>
  <c r="M50" i="1"/>
  <c r="G51" i="1"/>
  <c r="H51" i="1"/>
  <c r="I51" i="1"/>
  <c r="J51" i="1"/>
  <c r="K51" i="1"/>
  <c r="L51" i="1"/>
  <c r="M51" i="1"/>
  <c r="G52" i="1"/>
  <c r="H52" i="1"/>
  <c r="I52" i="1"/>
  <c r="J52" i="1"/>
  <c r="K52" i="1"/>
  <c r="L52" i="1"/>
  <c r="M52" i="1"/>
  <c r="G53" i="1"/>
  <c r="C21" i="1" s="1"/>
  <c r="E21" i="2" s="1"/>
  <c r="H53" i="1"/>
  <c r="I53" i="1"/>
  <c r="J53" i="1"/>
  <c r="K53" i="1"/>
  <c r="L53" i="1"/>
  <c r="M53" i="1"/>
  <c r="G54" i="1"/>
  <c r="H54" i="1"/>
  <c r="I54" i="1"/>
  <c r="J54" i="1"/>
  <c r="K54" i="1"/>
  <c r="L54" i="1"/>
  <c r="M54" i="1"/>
  <c r="G55" i="1"/>
  <c r="H55" i="1"/>
  <c r="I55" i="1"/>
  <c r="J55" i="1"/>
  <c r="K55" i="1"/>
  <c r="L55" i="1"/>
  <c r="M55" i="1"/>
  <c r="G56" i="1"/>
  <c r="H56" i="1"/>
  <c r="I56" i="1"/>
  <c r="J56" i="1"/>
  <c r="K56" i="1"/>
  <c r="L56" i="1"/>
  <c r="M56" i="1"/>
  <c r="G57" i="1"/>
  <c r="H57" i="1"/>
  <c r="I57" i="1"/>
  <c r="J57" i="1"/>
  <c r="K57" i="1"/>
  <c r="L57" i="1"/>
  <c r="M57" i="1"/>
  <c r="G58" i="1"/>
  <c r="H58" i="1"/>
  <c r="I58" i="1"/>
  <c r="J58" i="1"/>
  <c r="K58" i="1"/>
  <c r="L58" i="1"/>
  <c r="M58" i="1"/>
  <c r="G59" i="1"/>
  <c r="H59" i="1"/>
  <c r="I59" i="1"/>
  <c r="J59" i="1"/>
  <c r="K59" i="1"/>
  <c r="L59" i="1"/>
  <c r="M59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E59" i="1"/>
  <c r="E58" i="1"/>
  <c r="E57" i="1"/>
  <c r="E56" i="1"/>
  <c r="E55" i="1"/>
  <c r="E54" i="1"/>
  <c r="E53" i="1"/>
  <c r="E52" i="1"/>
  <c r="E51" i="1"/>
  <c r="E50" i="1"/>
  <c r="CA181" i="50" l="1"/>
  <c r="CA175" i="56"/>
  <c r="CA181" i="56"/>
  <c r="CA179" i="56"/>
  <c r="CA180" i="56"/>
  <c r="CA176" i="48"/>
  <c r="CA180" i="48"/>
  <c r="CA175" i="53"/>
  <c r="CA178" i="50"/>
  <c r="BU172" i="53"/>
  <c r="BR181" i="50"/>
  <c r="BR172" i="50"/>
  <c r="CA178" i="48"/>
  <c r="CA174" i="48"/>
  <c r="CA177" i="48"/>
  <c r="CA176" i="54"/>
  <c r="CA178" i="54"/>
  <c r="CA172" i="54"/>
  <c r="CA177" i="54"/>
  <c r="CA174" i="54"/>
  <c r="CA175" i="54"/>
  <c r="CA173" i="54"/>
  <c r="CA179" i="54"/>
  <c r="CA181" i="54"/>
  <c r="BO174" i="52"/>
  <c r="BY180" i="52"/>
  <c r="CA179" i="49"/>
  <c r="CA173" i="49"/>
  <c r="CA177" i="49"/>
  <c r="CA172" i="49"/>
  <c r="CA180" i="49"/>
  <c r="CA176" i="49"/>
  <c r="CA178" i="49"/>
  <c r="CA181" i="49"/>
  <c r="CA174" i="49"/>
  <c r="CA179" i="50"/>
  <c r="BD181" i="53"/>
  <c r="BR174" i="50"/>
  <c r="BW180" i="49"/>
  <c r="BW178" i="50"/>
  <c r="CA172" i="52"/>
  <c r="CA177" i="52"/>
  <c r="CA173" i="52"/>
  <c r="CA174" i="52"/>
  <c r="CA175" i="52"/>
  <c r="CA179" i="52"/>
  <c r="CA180" i="52"/>
  <c r="CA181" i="52"/>
  <c r="CA176" i="52"/>
  <c r="CA178" i="52"/>
  <c r="CA172" i="50"/>
  <c r="BJ176" i="49"/>
  <c r="BO181" i="56"/>
  <c r="BW176" i="47"/>
  <c r="BX180" i="51"/>
  <c r="BZ180" i="53"/>
  <c r="BZ178" i="50"/>
  <c r="CA180" i="50"/>
  <c r="CA173" i="50"/>
  <c r="CA177" i="53"/>
  <c r="CA176" i="53"/>
  <c r="CA173" i="53"/>
  <c r="CA179" i="53"/>
  <c r="CA172" i="53"/>
  <c r="CA180" i="53"/>
  <c r="CA178" i="53"/>
  <c r="CA174" i="53"/>
  <c r="CA181" i="53"/>
  <c r="CA174" i="50"/>
  <c r="CA176" i="50"/>
  <c r="CA177" i="50"/>
  <c r="CA180" i="54"/>
  <c r="BW175" i="54"/>
  <c r="BW176" i="49"/>
  <c r="BW177" i="52"/>
  <c r="BY179" i="55"/>
  <c r="BX176" i="54"/>
  <c r="BY172" i="55"/>
  <c r="BW179" i="49"/>
  <c r="BW178" i="49"/>
  <c r="CA172" i="47"/>
  <c r="CA173" i="47"/>
  <c r="CA181" i="47"/>
  <c r="CA176" i="47"/>
  <c r="CA174" i="47"/>
  <c r="CA175" i="47"/>
  <c r="CA179" i="47"/>
  <c r="CA180" i="47"/>
  <c r="CA178" i="47"/>
  <c r="CA177" i="47"/>
  <c r="CA179" i="51"/>
  <c r="CA173" i="51"/>
  <c r="CA177" i="51"/>
  <c r="CA172" i="51"/>
  <c r="CA176" i="51"/>
  <c r="CA174" i="51"/>
  <c r="CA181" i="51"/>
  <c r="CA180" i="51"/>
  <c r="CA178" i="51"/>
  <c r="CA175" i="51"/>
  <c r="CA173" i="55"/>
  <c r="CA174" i="55"/>
  <c r="CA179" i="55"/>
  <c r="CA176" i="55"/>
  <c r="CA181" i="55"/>
  <c r="CA180" i="55"/>
  <c r="CA172" i="55"/>
  <c r="CA177" i="55"/>
  <c r="CA175" i="55"/>
  <c r="CA178" i="55"/>
  <c r="BX180" i="54"/>
  <c r="BW174" i="54"/>
  <c r="BY178" i="52"/>
  <c r="BX177" i="54"/>
  <c r="BY180" i="53"/>
  <c r="BY178" i="53"/>
  <c r="BY179" i="53"/>
  <c r="BY179" i="52"/>
  <c r="BZ176" i="55"/>
  <c r="BZ173" i="52"/>
  <c r="BZ174" i="55"/>
  <c r="BZ177" i="55"/>
  <c r="BZ173" i="55"/>
  <c r="BZ180" i="55"/>
  <c r="BZ172" i="55"/>
  <c r="BZ175" i="55"/>
  <c r="BZ181" i="55"/>
  <c r="BY175" i="52"/>
  <c r="BY174" i="52"/>
  <c r="BY172" i="52"/>
  <c r="BY177" i="55"/>
  <c r="BY180" i="55"/>
  <c r="BY175" i="55"/>
  <c r="BY173" i="55"/>
  <c r="BY178" i="55"/>
  <c r="BY174" i="55"/>
  <c r="BX173" i="54"/>
  <c r="BX174" i="54"/>
  <c r="BX178" i="54"/>
  <c r="BX172" i="54"/>
  <c r="BX181" i="54"/>
  <c r="BZ172" i="52"/>
  <c r="BW175" i="51"/>
  <c r="BW181" i="49"/>
  <c r="BX176" i="56"/>
  <c r="BY177" i="52"/>
  <c r="BY181" i="52"/>
  <c r="BY176" i="52"/>
  <c r="BZ172" i="53"/>
  <c r="BZ173" i="53"/>
  <c r="BZ176" i="53"/>
  <c r="BZ175" i="53"/>
  <c r="BZ174" i="53"/>
  <c r="BZ178" i="53"/>
  <c r="BZ177" i="53"/>
  <c r="BZ181" i="53"/>
  <c r="BZ179" i="50"/>
  <c r="BZ172" i="50"/>
  <c r="BZ176" i="50"/>
  <c r="BZ177" i="50"/>
  <c r="BZ173" i="50"/>
  <c r="BY181" i="55"/>
  <c r="BZ175" i="52"/>
  <c r="BZ180" i="52"/>
  <c r="BX175" i="51"/>
  <c r="BY173" i="52"/>
  <c r="BZ179" i="53"/>
  <c r="BZ179" i="52"/>
  <c r="BY176" i="55"/>
  <c r="BZ174" i="50"/>
  <c r="BZ181" i="50"/>
  <c r="BZ178" i="55"/>
  <c r="BZ174" i="52"/>
  <c r="BZ176" i="52"/>
  <c r="BZ181" i="52"/>
  <c r="BZ179" i="55"/>
  <c r="BZ175" i="50"/>
  <c r="BZ180" i="50"/>
  <c r="BZ177" i="52"/>
  <c r="BZ177" i="54"/>
  <c r="BZ173" i="54"/>
  <c r="BZ174" i="54"/>
  <c r="BZ172" i="54"/>
  <c r="BZ176" i="54"/>
  <c r="BZ178" i="54"/>
  <c r="BZ181" i="54"/>
  <c r="BZ180" i="54"/>
  <c r="BZ175" i="54"/>
  <c r="BZ179" i="54"/>
  <c r="BZ176" i="51"/>
  <c r="BZ175" i="51"/>
  <c r="BZ181" i="51"/>
  <c r="BZ178" i="51"/>
  <c r="BZ177" i="51"/>
  <c r="BZ179" i="51"/>
  <c r="BZ173" i="51"/>
  <c r="BZ174" i="51"/>
  <c r="BZ180" i="51"/>
  <c r="BZ172" i="51"/>
  <c r="BZ176" i="48"/>
  <c r="BZ174" i="48"/>
  <c r="BZ180" i="48"/>
  <c r="BZ177" i="48"/>
  <c r="BZ173" i="48"/>
  <c r="BZ178" i="48"/>
  <c r="BZ181" i="48"/>
  <c r="BZ172" i="48"/>
  <c r="BZ179" i="48"/>
  <c r="BZ175" i="48"/>
  <c r="BZ173" i="56"/>
  <c r="BZ174" i="56"/>
  <c r="BZ180" i="56"/>
  <c r="BZ172" i="56"/>
  <c r="BZ176" i="56"/>
  <c r="BZ175" i="56"/>
  <c r="BZ181" i="56"/>
  <c r="BZ177" i="56"/>
  <c r="BZ178" i="56"/>
  <c r="BZ179" i="56"/>
  <c r="BZ177" i="47"/>
  <c r="BZ173" i="49"/>
  <c r="BZ175" i="49"/>
  <c r="BZ181" i="49"/>
  <c r="BZ177" i="49"/>
  <c r="BZ172" i="49"/>
  <c r="BZ178" i="49"/>
  <c r="BZ179" i="49"/>
  <c r="BZ176" i="49"/>
  <c r="BZ174" i="49"/>
  <c r="BZ180" i="49"/>
  <c r="BZ178" i="47"/>
  <c r="BZ176" i="47"/>
  <c r="BZ181" i="47"/>
  <c r="BZ173" i="47"/>
  <c r="BZ174" i="47"/>
  <c r="BZ179" i="47"/>
  <c r="BZ180" i="47"/>
  <c r="BZ175" i="47"/>
  <c r="BZ172" i="47"/>
  <c r="BW178" i="47"/>
  <c r="BW174" i="47"/>
  <c r="BW179" i="47"/>
  <c r="BW173" i="47"/>
  <c r="BW175" i="50"/>
  <c r="BY173" i="56"/>
  <c r="BY179" i="56"/>
  <c r="BY180" i="56"/>
  <c r="BY172" i="56"/>
  <c r="BY181" i="56"/>
  <c r="BY177" i="56"/>
  <c r="BY175" i="56"/>
  <c r="BY176" i="56"/>
  <c r="BY178" i="56"/>
  <c r="BY174" i="56"/>
  <c r="BY179" i="48"/>
  <c r="BX174" i="55"/>
  <c r="BX177" i="55"/>
  <c r="BX178" i="55"/>
  <c r="BX172" i="55"/>
  <c r="BX176" i="55"/>
  <c r="BX179" i="55"/>
  <c r="BX180" i="55"/>
  <c r="BX175" i="55"/>
  <c r="BX173" i="55"/>
  <c r="BX181" i="55"/>
  <c r="BX181" i="49"/>
  <c r="BX178" i="49"/>
  <c r="BX175" i="49"/>
  <c r="BX176" i="49"/>
  <c r="BX174" i="49"/>
  <c r="BX180" i="49"/>
  <c r="BX172" i="49"/>
  <c r="BX179" i="49"/>
  <c r="BX177" i="49"/>
  <c r="BX173" i="49"/>
  <c r="BY177" i="54"/>
  <c r="BY176" i="54"/>
  <c r="BY179" i="54"/>
  <c r="BY172" i="54"/>
  <c r="BY174" i="54"/>
  <c r="BY173" i="54"/>
  <c r="BY180" i="54"/>
  <c r="BY175" i="54"/>
  <c r="BY181" i="54"/>
  <c r="BY174" i="47"/>
  <c r="BY172" i="47"/>
  <c r="BY175" i="47"/>
  <c r="BY178" i="47"/>
  <c r="BY173" i="47"/>
  <c r="BY181" i="47"/>
  <c r="BY180" i="47"/>
  <c r="BY177" i="47"/>
  <c r="BY179" i="47"/>
  <c r="BY176" i="47"/>
  <c r="BX173" i="52"/>
  <c r="BX178" i="52"/>
  <c r="BX177" i="52"/>
  <c r="BX172" i="52"/>
  <c r="BX174" i="52"/>
  <c r="BX179" i="52"/>
  <c r="BX175" i="52"/>
  <c r="BX181" i="52"/>
  <c r="BX180" i="52"/>
  <c r="BY177" i="50"/>
  <c r="BY179" i="50"/>
  <c r="BY175" i="50"/>
  <c r="BY181" i="50"/>
  <c r="BY173" i="50"/>
  <c r="BY180" i="50"/>
  <c r="BY172" i="50"/>
  <c r="BY176" i="50"/>
  <c r="BY178" i="50"/>
  <c r="BY174" i="50"/>
  <c r="BX177" i="50"/>
  <c r="BX175" i="50"/>
  <c r="BX174" i="50"/>
  <c r="BX176" i="50"/>
  <c r="BX178" i="50"/>
  <c r="BX179" i="50"/>
  <c r="BX172" i="50"/>
  <c r="BX181" i="50"/>
  <c r="BX180" i="50"/>
  <c r="BX173" i="50"/>
  <c r="BY178" i="54"/>
  <c r="BY178" i="49"/>
  <c r="BY180" i="49"/>
  <c r="BY175" i="49"/>
  <c r="BY173" i="49"/>
  <c r="BY177" i="49"/>
  <c r="BY179" i="49"/>
  <c r="BY172" i="49"/>
  <c r="BY174" i="49"/>
  <c r="BY176" i="49"/>
  <c r="BY181" i="49"/>
  <c r="BY177" i="48"/>
  <c r="BY180" i="48"/>
  <c r="BY172" i="48"/>
  <c r="BY176" i="48"/>
  <c r="BY174" i="48"/>
  <c r="BY178" i="48"/>
  <c r="BY175" i="48"/>
  <c r="BY173" i="48"/>
  <c r="BY181" i="48"/>
  <c r="BX173" i="47"/>
  <c r="BX178" i="47"/>
  <c r="BX174" i="47"/>
  <c r="BX181" i="47"/>
  <c r="BX177" i="47"/>
  <c r="BX175" i="47"/>
  <c r="BX172" i="47"/>
  <c r="BX180" i="47"/>
  <c r="BX176" i="47"/>
  <c r="BX179" i="47"/>
  <c r="BY172" i="51"/>
  <c r="BY180" i="51"/>
  <c r="BY179" i="51"/>
  <c r="BY175" i="51"/>
  <c r="BY173" i="51"/>
  <c r="BY177" i="51"/>
  <c r="BY178" i="51"/>
  <c r="BY174" i="51"/>
  <c r="BY176" i="51"/>
  <c r="BY181" i="51"/>
  <c r="BW181" i="54"/>
  <c r="AZ175" i="56"/>
  <c r="BW172" i="54"/>
  <c r="BW180" i="50"/>
  <c r="BW174" i="49"/>
  <c r="BW174" i="51"/>
  <c r="BW180" i="47"/>
  <c r="BW180" i="54"/>
  <c r="BW181" i="47"/>
  <c r="BW176" i="52"/>
  <c r="BW177" i="53"/>
  <c r="BX179" i="51"/>
  <c r="BX176" i="51"/>
  <c r="BX174" i="51"/>
  <c r="BX177" i="51"/>
  <c r="BX172" i="51"/>
  <c r="BW176" i="50"/>
  <c r="BW172" i="50"/>
  <c r="BW177" i="50"/>
  <c r="BX179" i="56"/>
  <c r="BX173" i="56"/>
  <c r="BX174" i="56"/>
  <c r="BX172" i="56"/>
  <c r="BX180" i="56"/>
  <c r="BX177" i="56"/>
  <c r="BX178" i="56"/>
  <c r="BX175" i="56"/>
  <c r="BW177" i="54"/>
  <c r="BW172" i="49"/>
  <c r="BW173" i="51"/>
  <c r="BW179" i="54"/>
  <c r="BW172" i="47"/>
  <c r="BX178" i="51"/>
  <c r="BX173" i="51"/>
  <c r="BX181" i="56"/>
  <c r="BX181" i="51"/>
  <c r="BX173" i="48"/>
  <c r="BX174" i="48"/>
  <c r="BX177" i="48"/>
  <c r="BX172" i="48"/>
  <c r="BX176" i="48"/>
  <c r="BX175" i="48"/>
  <c r="BX181" i="48"/>
  <c r="BX179" i="48"/>
  <c r="BX178" i="48"/>
  <c r="BX180" i="48"/>
  <c r="BX180" i="53"/>
  <c r="BX172" i="53"/>
  <c r="BX181" i="53"/>
  <c r="BX174" i="53"/>
  <c r="BX176" i="53"/>
  <c r="BX178" i="53"/>
  <c r="BX179" i="53"/>
  <c r="BX175" i="53"/>
  <c r="BX173" i="53"/>
  <c r="BX177" i="53"/>
  <c r="BW175" i="49"/>
  <c r="BW173" i="49"/>
  <c r="BD177" i="56"/>
  <c r="AZ179" i="52"/>
  <c r="BW181" i="52"/>
  <c r="BW179" i="52"/>
  <c r="AZ179" i="55"/>
  <c r="BW176" i="54"/>
  <c r="BW178" i="54"/>
  <c r="BW173" i="52"/>
  <c r="BW173" i="53"/>
  <c r="BW175" i="53"/>
  <c r="BW176" i="53"/>
  <c r="BW181" i="53"/>
  <c r="BW179" i="53"/>
  <c r="BW180" i="53"/>
  <c r="BW178" i="53"/>
  <c r="BW174" i="53"/>
  <c r="BW172" i="53"/>
  <c r="BP173" i="50"/>
  <c r="BW178" i="52"/>
  <c r="BW179" i="51"/>
  <c r="BW177" i="47"/>
  <c r="BW172" i="52"/>
  <c r="BW179" i="50"/>
  <c r="BW181" i="56"/>
  <c r="BW177" i="55"/>
  <c r="BW179" i="55"/>
  <c r="BW180" i="55"/>
  <c r="BW176" i="55"/>
  <c r="BW172" i="55"/>
  <c r="BW174" i="55"/>
  <c r="BW175" i="55"/>
  <c r="BW173" i="55"/>
  <c r="BW178" i="55"/>
  <c r="BW180" i="52"/>
  <c r="BW175" i="52"/>
  <c r="BW174" i="52"/>
  <c r="BW178" i="56"/>
  <c r="BW175" i="56"/>
  <c r="BW176" i="56"/>
  <c r="BW179" i="56"/>
  <c r="BW177" i="56"/>
  <c r="BW173" i="56"/>
  <c r="BW174" i="56"/>
  <c r="BW172" i="56"/>
  <c r="BW180" i="56"/>
  <c r="BW181" i="55"/>
  <c r="BW180" i="51"/>
  <c r="BW177" i="51"/>
  <c r="BW178" i="51"/>
  <c r="BW181" i="51"/>
  <c r="BW176" i="51"/>
  <c r="BW181" i="50"/>
  <c r="BW174" i="50"/>
  <c r="BW173" i="50"/>
  <c r="BW172" i="51"/>
  <c r="BW175" i="47"/>
  <c r="BW174" i="48"/>
  <c r="BW175" i="48"/>
  <c r="BW180" i="48"/>
  <c r="BW176" i="48"/>
  <c r="BW178" i="48"/>
  <c r="BW173" i="48"/>
  <c r="BW181" i="48"/>
  <c r="BW179" i="48"/>
  <c r="BW177" i="48"/>
  <c r="BW172" i="48"/>
  <c r="BP176" i="52"/>
  <c r="BS179" i="51"/>
  <c r="BT173" i="56"/>
  <c r="BT180" i="56"/>
  <c r="BU176" i="50"/>
  <c r="BV177" i="55"/>
  <c r="BV173" i="55"/>
  <c r="BV178" i="55"/>
  <c r="BV176" i="55"/>
  <c r="BV175" i="55"/>
  <c r="BV181" i="55"/>
  <c r="BV180" i="55"/>
  <c r="BV174" i="55"/>
  <c r="BV172" i="55"/>
  <c r="BV179" i="55"/>
  <c r="BV178" i="53"/>
  <c r="BV173" i="53"/>
  <c r="BV176" i="53"/>
  <c r="BV177" i="53"/>
  <c r="BV180" i="53"/>
  <c r="BV172" i="53"/>
  <c r="BV174" i="53"/>
  <c r="BV175" i="53"/>
  <c r="BV181" i="53"/>
  <c r="BU175" i="51"/>
  <c r="BS176" i="55"/>
  <c r="BV174" i="56"/>
  <c r="BV172" i="56"/>
  <c r="BV173" i="56"/>
  <c r="BV180" i="56"/>
  <c r="BV178" i="56"/>
  <c r="BV176" i="56"/>
  <c r="BV175" i="56"/>
  <c r="BV177" i="56"/>
  <c r="BV172" i="50"/>
  <c r="BV173" i="50"/>
  <c r="BV180" i="50"/>
  <c r="BV174" i="50"/>
  <c r="BV175" i="50"/>
  <c r="BV178" i="50"/>
  <c r="BV181" i="50"/>
  <c r="BV176" i="50"/>
  <c r="BV179" i="50"/>
  <c r="BV177" i="50"/>
  <c r="BV174" i="52"/>
  <c r="BV172" i="52"/>
  <c r="BV177" i="52"/>
  <c r="BV175" i="52"/>
  <c r="BV181" i="52"/>
  <c r="BV173" i="52"/>
  <c r="BV180" i="52"/>
  <c r="BV176" i="52"/>
  <c r="BV178" i="52"/>
  <c r="BV172" i="48"/>
  <c r="BV174" i="48"/>
  <c r="BV177" i="48"/>
  <c r="BV176" i="48"/>
  <c r="BV178" i="48"/>
  <c r="BV180" i="48"/>
  <c r="BV175" i="48"/>
  <c r="BV181" i="48"/>
  <c r="BV173" i="48"/>
  <c r="BV179" i="49"/>
  <c r="BV179" i="56"/>
  <c r="BV179" i="48"/>
  <c r="BS178" i="55"/>
  <c r="BP181" i="55"/>
  <c r="BV181" i="47"/>
  <c r="BV178" i="47"/>
  <c r="BV180" i="47"/>
  <c r="BV177" i="47"/>
  <c r="BV172" i="47"/>
  <c r="BV179" i="47"/>
  <c r="BV173" i="47"/>
  <c r="BV174" i="47"/>
  <c r="BV176" i="47"/>
  <c r="BV179" i="51"/>
  <c r="BV179" i="52"/>
  <c r="BV176" i="51"/>
  <c r="BV177" i="51"/>
  <c r="BV172" i="51"/>
  <c r="BV175" i="51"/>
  <c r="BV174" i="51"/>
  <c r="BV180" i="51"/>
  <c r="BV173" i="51"/>
  <c r="BV181" i="51"/>
  <c r="BV179" i="53"/>
  <c r="BV178" i="51"/>
  <c r="BV175" i="54"/>
  <c r="BV173" i="54"/>
  <c r="BV180" i="54"/>
  <c r="BV174" i="54"/>
  <c r="BV172" i="54"/>
  <c r="BV178" i="54"/>
  <c r="BV176" i="54"/>
  <c r="BV181" i="54"/>
  <c r="BV177" i="54"/>
  <c r="BV181" i="56"/>
  <c r="BU174" i="51"/>
  <c r="BU172" i="51"/>
  <c r="BU178" i="51"/>
  <c r="BU181" i="51"/>
  <c r="BU176" i="51"/>
  <c r="BU173" i="51"/>
  <c r="BU180" i="51"/>
  <c r="BU179" i="51"/>
  <c r="BV179" i="54"/>
  <c r="BV175" i="47"/>
  <c r="BV174" i="49"/>
  <c r="BV181" i="49"/>
  <c r="BV177" i="49"/>
  <c r="BV180" i="49"/>
  <c r="BV175" i="49"/>
  <c r="BV173" i="49"/>
  <c r="BV176" i="49"/>
  <c r="BV172" i="49"/>
  <c r="BV178" i="49"/>
  <c r="BU177" i="51"/>
  <c r="BI176" i="53"/>
  <c r="BP176" i="47"/>
  <c r="BP177" i="51"/>
  <c r="BP174" i="52"/>
  <c r="BT176" i="56"/>
  <c r="BU181" i="47"/>
  <c r="BU179" i="47"/>
  <c r="BU178" i="47"/>
  <c r="BU177" i="47"/>
  <c r="BU180" i="47"/>
  <c r="BU173" i="47"/>
  <c r="BU175" i="47"/>
  <c r="BU172" i="47"/>
  <c r="BU174" i="47"/>
  <c r="BR179" i="49"/>
  <c r="BR180" i="50"/>
  <c r="BT179" i="56"/>
  <c r="BS180" i="51"/>
  <c r="BU175" i="53"/>
  <c r="BU179" i="53"/>
  <c r="BU180" i="53"/>
  <c r="BU173" i="53"/>
  <c r="BU181" i="53"/>
  <c r="BU178" i="53"/>
  <c r="BU177" i="53"/>
  <c r="BU174" i="53"/>
  <c r="BU174" i="50"/>
  <c r="BU180" i="50"/>
  <c r="BU172" i="50"/>
  <c r="BU181" i="50"/>
  <c r="BU177" i="50"/>
  <c r="BU175" i="50"/>
  <c r="BU178" i="50"/>
  <c r="BU179" i="50"/>
  <c r="BU176" i="47"/>
  <c r="BU173" i="50"/>
  <c r="BU176" i="53"/>
  <c r="BP174" i="50"/>
  <c r="BR173" i="50"/>
  <c r="BR176" i="50"/>
  <c r="BS178" i="51"/>
  <c r="BT181" i="56"/>
  <c r="BT174" i="56"/>
  <c r="BU181" i="55"/>
  <c r="BU173" i="54"/>
  <c r="BU172" i="54"/>
  <c r="BU181" i="54"/>
  <c r="BU179" i="54"/>
  <c r="BU174" i="54"/>
  <c r="BU180" i="54"/>
  <c r="BU175" i="54"/>
  <c r="BU177" i="54"/>
  <c r="BU178" i="54"/>
  <c r="BU176" i="54"/>
  <c r="BU175" i="52"/>
  <c r="BU178" i="52"/>
  <c r="BU174" i="52"/>
  <c r="BU177" i="52"/>
  <c r="BU181" i="52"/>
  <c r="BU173" i="52"/>
  <c r="BU179" i="52"/>
  <c r="BU180" i="52"/>
  <c r="BU172" i="52"/>
  <c r="BU176" i="52"/>
  <c r="BU176" i="49"/>
  <c r="BU173" i="49"/>
  <c r="BU174" i="49"/>
  <c r="BU172" i="49"/>
  <c r="BU180" i="49"/>
  <c r="BU178" i="49"/>
  <c r="BU177" i="49"/>
  <c r="BU179" i="49"/>
  <c r="BU175" i="49"/>
  <c r="BU181" i="49"/>
  <c r="BO180" i="56"/>
  <c r="BP181" i="50"/>
  <c r="BP179" i="50"/>
  <c r="BT175" i="56"/>
  <c r="BU175" i="55"/>
  <c r="BU178" i="55"/>
  <c r="BU173" i="55"/>
  <c r="BU172" i="55"/>
  <c r="BU177" i="55"/>
  <c r="BU174" i="55"/>
  <c r="BU176" i="55"/>
  <c r="BU179" i="55"/>
  <c r="BU180" i="55"/>
  <c r="BU175" i="56"/>
  <c r="BU177" i="56"/>
  <c r="BU180" i="56"/>
  <c r="BU178" i="56"/>
  <c r="BU174" i="56"/>
  <c r="BU172" i="56"/>
  <c r="BU181" i="56"/>
  <c r="BU173" i="56"/>
  <c r="BU179" i="56"/>
  <c r="BU176" i="56"/>
  <c r="BU175" i="48"/>
  <c r="BU178" i="48"/>
  <c r="BU181" i="48"/>
  <c r="BU180" i="48"/>
  <c r="BU173" i="48"/>
  <c r="BU177" i="48"/>
  <c r="BU172" i="48"/>
  <c r="BU176" i="48"/>
  <c r="BU179" i="48"/>
  <c r="BU174" i="48"/>
  <c r="BS174" i="55"/>
  <c r="BS181" i="52"/>
  <c r="BB177" i="56"/>
  <c r="BP179" i="49"/>
  <c r="BS172" i="55"/>
  <c r="BT177" i="56"/>
  <c r="BT172" i="56"/>
  <c r="BT181" i="54"/>
  <c r="BT173" i="54"/>
  <c r="BT177" i="54"/>
  <c r="BT178" i="54"/>
  <c r="BT172" i="54"/>
  <c r="BT176" i="54"/>
  <c r="BT179" i="54"/>
  <c r="BT180" i="54"/>
  <c r="BT175" i="54"/>
  <c r="BT174" i="54"/>
  <c r="BT172" i="49"/>
  <c r="BT181" i="49"/>
  <c r="BT176" i="49"/>
  <c r="BT178" i="49"/>
  <c r="BT180" i="49"/>
  <c r="BT174" i="49"/>
  <c r="BT177" i="49"/>
  <c r="BT173" i="49"/>
  <c r="BT175" i="49"/>
  <c r="BT179" i="49"/>
  <c r="BT177" i="52"/>
  <c r="BT180" i="52"/>
  <c r="BT173" i="52"/>
  <c r="BT178" i="52"/>
  <c r="BT175" i="52"/>
  <c r="BT176" i="52"/>
  <c r="BT179" i="52"/>
  <c r="BT172" i="52"/>
  <c r="BT174" i="52"/>
  <c r="BT181" i="52"/>
  <c r="BT176" i="50"/>
  <c r="BT172" i="50"/>
  <c r="BT179" i="50"/>
  <c r="BT181" i="50"/>
  <c r="BT180" i="50"/>
  <c r="BT175" i="50"/>
  <c r="BT173" i="50"/>
  <c r="BT174" i="50"/>
  <c r="BT178" i="50"/>
  <c r="BT177" i="50"/>
  <c r="BT172" i="53"/>
  <c r="BT180" i="53"/>
  <c r="BT181" i="53"/>
  <c r="BT173" i="53"/>
  <c r="BT176" i="53"/>
  <c r="BT177" i="53"/>
  <c r="BT175" i="53"/>
  <c r="BT178" i="53"/>
  <c r="BT174" i="53"/>
  <c r="BT179" i="53"/>
  <c r="BT172" i="55"/>
  <c r="BT181" i="55"/>
  <c r="BT178" i="55"/>
  <c r="BT179" i="55"/>
  <c r="BT175" i="55"/>
  <c r="BT173" i="55"/>
  <c r="BT180" i="55"/>
  <c r="BT174" i="55"/>
  <c r="BT177" i="55"/>
  <c r="BT175" i="47"/>
  <c r="BT178" i="47"/>
  <c r="BT174" i="47"/>
  <c r="BT179" i="47"/>
  <c r="BT180" i="47"/>
  <c r="BT172" i="47"/>
  <c r="BT173" i="47"/>
  <c r="BT176" i="47"/>
  <c r="BT181" i="47"/>
  <c r="BT177" i="47"/>
  <c r="BT176" i="55"/>
  <c r="BT176" i="48"/>
  <c r="BT172" i="48"/>
  <c r="BT177" i="48"/>
  <c r="BT174" i="48"/>
  <c r="BT178" i="48"/>
  <c r="BT181" i="48"/>
  <c r="BT180" i="48"/>
  <c r="BT179" i="48"/>
  <c r="BT175" i="48"/>
  <c r="BT173" i="48"/>
  <c r="BT180" i="51"/>
  <c r="BT179" i="51"/>
  <c r="BT173" i="51"/>
  <c r="BT174" i="51"/>
  <c r="BT178" i="51"/>
  <c r="BT172" i="51"/>
  <c r="BT177" i="51"/>
  <c r="BT175" i="51"/>
  <c r="BT181" i="51"/>
  <c r="BT176" i="51"/>
  <c r="BP176" i="49"/>
  <c r="BS175" i="52"/>
  <c r="BJ175" i="51"/>
  <c r="BO173" i="56"/>
  <c r="BR179" i="50"/>
  <c r="BR177" i="50"/>
  <c r="BR178" i="50"/>
  <c r="BP172" i="50"/>
  <c r="BP179" i="47"/>
  <c r="BP177" i="52"/>
  <c r="BP175" i="50"/>
  <c r="BP172" i="49"/>
  <c r="BQ174" i="48"/>
  <c r="BQ174" i="47"/>
  <c r="BO179" i="56"/>
  <c r="AZ181" i="53"/>
  <c r="BP179" i="48"/>
  <c r="BQ179" i="52"/>
  <c r="BS177" i="51"/>
  <c r="BS180" i="55"/>
  <c r="BR178" i="49"/>
  <c r="BR173" i="49"/>
  <c r="BR177" i="49"/>
  <c r="BR172" i="49"/>
  <c r="BR181" i="49"/>
  <c r="BR175" i="49"/>
  <c r="BR180" i="49"/>
  <c r="BR176" i="49"/>
  <c r="BR174" i="49"/>
  <c r="BB175" i="55"/>
  <c r="AZ175" i="50"/>
  <c r="BB177" i="53"/>
  <c r="BS174" i="51"/>
  <c r="BS181" i="51"/>
  <c r="BS172" i="51"/>
  <c r="BS172" i="53"/>
  <c r="BS180" i="53"/>
  <c r="BS176" i="53"/>
  <c r="BS179" i="53"/>
  <c r="BS177" i="53"/>
  <c r="BS174" i="53"/>
  <c r="BS175" i="53"/>
  <c r="BS173" i="53"/>
  <c r="BS178" i="53"/>
  <c r="BS181" i="53"/>
  <c r="BP179" i="51"/>
  <c r="BP175" i="51"/>
  <c r="BP181" i="51"/>
  <c r="BS172" i="52"/>
  <c r="BS176" i="52"/>
  <c r="BS173" i="51"/>
  <c r="BS176" i="51"/>
  <c r="BS173" i="55"/>
  <c r="BS175" i="55"/>
  <c r="BS181" i="55"/>
  <c r="BS177" i="55"/>
  <c r="BP180" i="55"/>
  <c r="BP172" i="55"/>
  <c r="BP173" i="55"/>
  <c r="BP175" i="55"/>
  <c r="BP177" i="55"/>
  <c r="BP179" i="55"/>
  <c r="BP174" i="55"/>
  <c r="BP176" i="55"/>
  <c r="BP178" i="55"/>
  <c r="BS179" i="52"/>
  <c r="BS174" i="52"/>
  <c r="BS178" i="52"/>
  <c r="BS173" i="52"/>
  <c r="BS180" i="52"/>
  <c r="BS177" i="52"/>
  <c r="BS179" i="49"/>
  <c r="BS178" i="49"/>
  <c r="BS180" i="49"/>
  <c r="BS174" i="49"/>
  <c r="BS177" i="49"/>
  <c r="BS181" i="49"/>
  <c r="BS176" i="49"/>
  <c r="BS173" i="49"/>
  <c r="BS175" i="49"/>
  <c r="BS172" i="49"/>
  <c r="BS179" i="54"/>
  <c r="BS172" i="54"/>
  <c r="BS173" i="54"/>
  <c r="BS175" i="54"/>
  <c r="BS181" i="54"/>
  <c r="BS174" i="54"/>
  <c r="BS176" i="54"/>
  <c r="BS178" i="54"/>
  <c r="BS180" i="54"/>
  <c r="BS177" i="54"/>
  <c r="BS173" i="48"/>
  <c r="BS178" i="48"/>
  <c r="BS180" i="48"/>
  <c r="BS176" i="48"/>
  <c r="BS181" i="48"/>
  <c r="BS177" i="48"/>
  <c r="BS179" i="48"/>
  <c r="BS174" i="48"/>
  <c r="BS172" i="48"/>
  <c r="BS175" i="48"/>
  <c r="BS178" i="47"/>
  <c r="BS173" i="47"/>
  <c r="BS179" i="47"/>
  <c r="BS176" i="47"/>
  <c r="BS174" i="47"/>
  <c r="BS181" i="47"/>
  <c r="BS180" i="47"/>
  <c r="BS175" i="47"/>
  <c r="BS177" i="47"/>
  <c r="BS172" i="47"/>
  <c r="BS172" i="56"/>
  <c r="BS174" i="56"/>
  <c r="BS176" i="56"/>
  <c r="BS181" i="56"/>
  <c r="BS179" i="56"/>
  <c r="BS177" i="56"/>
  <c r="BS175" i="56"/>
  <c r="BS178" i="56"/>
  <c r="BS180" i="56"/>
  <c r="BS173" i="56"/>
  <c r="BS175" i="50"/>
  <c r="BS178" i="50"/>
  <c r="BS174" i="50"/>
  <c r="BS176" i="50"/>
  <c r="BS181" i="50"/>
  <c r="BS173" i="50"/>
  <c r="BS172" i="50"/>
  <c r="BS177" i="50"/>
  <c r="BS179" i="50"/>
  <c r="BS180" i="50"/>
  <c r="BD179" i="51"/>
  <c r="BD179" i="55"/>
  <c r="AZ177" i="53"/>
  <c r="BJ179" i="54"/>
  <c r="BO178" i="56"/>
  <c r="BP180" i="49"/>
  <c r="BP181" i="49"/>
  <c r="BQ173" i="52"/>
  <c r="BQ177" i="52"/>
  <c r="BD179" i="53"/>
  <c r="BO177" i="56"/>
  <c r="BO175" i="56"/>
  <c r="BP175" i="49"/>
  <c r="BP175" i="48"/>
  <c r="BP172" i="53"/>
  <c r="BQ178" i="52"/>
  <c r="AZ175" i="54"/>
  <c r="BP173" i="49"/>
  <c r="BQ175" i="54"/>
  <c r="BQ181" i="56"/>
  <c r="BQ172" i="56"/>
  <c r="BP175" i="52"/>
  <c r="BP173" i="52"/>
  <c r="BP173" i="53"/>
  <c r="BQ179" i="56"/>
  <c r="BO172" i="52"/>
  <c r="BO179" i="52"/>
  <c r="BO175" i="52"/>
  <c r="BO173" i="52"/>
  <c r="BO181" i="52"/>
  <c r="BO176" i="52"/>
  <c r="BO177" i="52"/>
  <c r="BO178" i="52"/>
  <c r="BO180" i="52"/>
  <c r="BR181" i="56"/>
  <c r="BQ172" i="52"/>
  <c r="BQ174" i="52"/>
  <c r="BQ176" i="52"/>
  <c r="BP180" i="48"/>
  <c r="BP172" i="52"/>
  <c r="BP180" i="52"/>
  <c r="BR174" i="56"/>
  <c r="BR176" i="56"/>
  <c r="BR180" i="56"/>
  <c r="BR172" i="56"/>
  <c r="BR179" i="56"/>
  <c r="BR175" i="56"/>
  <c r="BR177" i="56"/>
  <c r="BR173" i="56"/>
  <c r="BR178" i="56"/>
  <c r="BP181" i="54"/>
  <c r="BP173" i="54"/>
  <c r="BP176" i="54"/>
  <c r="BP177" i="54"/>
  <c r="BP172" i="54"/>
  <c r="BP178" i="54"/>
  <c r="BP180" i="54"/>
  <c r="BP175" i="54"/>
  <c r="BP174" i="54"/>
  <c r="BP181" i="48"/>
  <c r="BP173" i="48"/>
  <c r="BP172" i="47"/>
  <c r="BP179" i="52"/>
  <c r="BR181" i="54"/>
  <c r="BR173" i="54"/>
  <c r="BR172" i="54"/>
  <c r="BR178" i="54"/>
  <c r="BR174" i="54"/>
  <c r="BR176" i="54"/>
  <c r="BR180" i="54"/>
  <c r="BR175" i="54"/>
  <c r="BR177" i="54"/>
  <c r="BR179" i="54"/>
  <c r="BP179" i="54"/>
  <c r="BR173" i="52"/>
  <c r="BR174" i="52"/>
  <c r="BR180" i="52"/>
  <c r="BR172" i="52"/>
  <c r="BR176" i="52"/>
  <c r="BR181" i="52"/>
  <c r="BR177" i="52"/>
  <c r="BR179" i="52"/>
  <c r="BR175" i="52"/>
  <c r="BR178" i="52"/>
  <c r="BR179" i="53"/>
  <c r="BR174" i="53"/>
  <c r="BR172" i="53"/>
  <c r="BR178" i="53"/>
  <c r="BR181" i="53"/>
  <c r="BR176" i="53"/>
  <c r="BR177" i="53"/>
  <c r="BR180" i="53"/>
  <c r="BR175" i="53"/>
  <c r="BR173" i="53"/>
  <c r="BR174" i="51"/>
  <c r="BR181" i="51"/>
  <c r="BR178" i="51"/>
  <c r="BR173" i="51"/>
  <c r="BR180" i="51"/>
  <c r="BR176" i="51"/>
  <c r="BR172" i="51"/>
  <c r="BR177" i="51"/>
  <c r="BR179" i="51"/>
  <c r="BR175" i="51"/>
  <c r="BR179" i="47"/>
  <c r="BR181" i="47"/>
  <c r="BR178" i="47"/>
  <c r="BR176" i="47"/>
  <c r="BR174" i="47"/>
  <c r="BR177" i="47"/>
  <c r="BR175" i="47"/>
  <c r="BR172" i="47"/>
  <c r="BR180" i="47"/>
  <c r="BR173" i="47"/>
  <c r="BR179" i="55"/>
  <c r="BR178" i="55"/>
  <c r="BR175" i="55"/>
  <c r="BR180" i="55"/>
  <c r="BR176" i="55"/>
  <c r="BR174" i="55"/>
  <c r="BR173" i="55"/>
  <c r="BR172" i="55"/>
  <c r="BR181" i="55"/>
  <c r="BR177" i="55"/>
  <c r="BR179" i="48"/>
  <c r="BR173" i="48"/>
  <c r="BR180" i="48"/>
  <c r="BR177" i="48"/>
  <c r="BR172" i="48"/>
  <c r="BR174" i="48"/>
  <c r="BR178" i="48"/>
  <c r="BR181" i="48"/>
  <c r="BR175" i="48"/>
  <c r="BR176" i="48"/>
  <c r="BP181" i="53"/>
  <c r="BQ175" i="56"/>
  <c r="BP181" i="52"/>
  <c r="BP180" i="51"/>
  <c r="BP176" i="53"/>
  <c r="BP178" i="53"/>
  <c r="BO174" i="56"/>
  <c r="BQ176" i="49"/>
  <c r="BP180" i="50"/>
  <c r="BP180" i="47"/>
  <c r="BP178" i="48"/>
  <c r="BP172" i="51"/>
  <c r="BQ180" i="56"/>
  <c r="BQ177" i="56"/>
  <c r="BQ178" i="56"/>
  <c r="BQ174" i="56"/>
  <c r="BQ176" i="56"/>
  <c r="BQ173" i="56"/>
  <c r="BQ174" i="50"/>
  <c r="BP176" i="50"/>
  <c r="BP177" i="50"/>
  <c r="BO175" i="49"/>
  <c r="BO178" i="49"/>
  <c r="BO180" i="49"/>
  <c r="BO176" i="49"/>
  <c r="BO173" i="49"/>
  <c r="BO177" i="49"/>
  <c r="BO172" i="49"/>
  <c r="BO179" i="49"/>
  <c r="BO174" i="49"/>
  <c r="BO181" i="49"/>
  <c r="BQ179" i="50"/>
  <c r="BQ175" i="50"/>
  <c r="BQ181" i="50"/>
  <c r="BQ172" i="50"/>
  <c r="BQ176" i="50"/>
  <c r="BQ180" i="50"/>
  <c r="BQ178" i="50"/>
  <c r="BQ172" i="55"/>
  <c r="BQ181" i="55"/>
  <c r="BQ179" i="55"/>
  <c r="BQ178" i="55"/>
  <c r="BQ176" i="55"/>
  <c r="BQ173" i="55"/>
  <c r="BQ180" i="55"/>
  <c r="BQ174" i="55"/>
  <c r="BQ175" i="55"/>
  <c r="BQ177" i="55"/>
  <c r="BQ177" i="50"/>
  <c r="BQ177" i="49"/>
  <c r="BQ181" i="49"/>
  <c r="BQ172" i="49"/>
  <c r="BQ174" i="49"/>
  <c r="BQ178" i="49"/>
  <c r="BQ175" i="49"/>
  <c r="BQ179" i="49"/>
  <c r="BQ180" i="49"/>
  <c r="BQ173" i="49"/>
  <c r="BQ177" i="54"/>
  <c r="BQ180" i="54"/>
  <c r="BQ173" i="54"/>
  <c r="BQ178" i="54"/>
  <c r="BQ174" i="54"/>
  <c r="BQ176" i="54"/>
  <c r="BQ172" i="54"/>
  <c r="BQ181" i="54"/>
  <c r="BQ179" i="54"/>
  <c r="BQ175" i="53"/>
  <c r="BQ174" i="53"/>
  <c r="BQ178" i="53"/>
  <c r="BQ176" i="53"/>
  <c r="BQ173" i="53"/>
  <c r="BQ180" i="53"/>
  <c r="BQ181" i="53"/>
  <c r="BQ172" i="53"/>
  <c r="BQ177" i="53"/>
  <c r="BQ179" i="53"/>
  <c r="BQ179" i="51"/>
  <c r="BQ181" i="51"/>
  <c r="BQ173" i="51"/>
  <c r="BQ177" i="51"/>
  <c r="BQ172" i="51"/>
  <c r="BQ178" i="51"/>
  <c r="BQ176" i="51"/>
  <c r="BQ180" i="51"/>
  <c r="BQ175" i="51"/>
  <c r="BQ174" i="51"/>
  <c r="BQ179" i="48"/>
  <c r="BQ180" i="48"/>
  <c r="BQ181" i="48"/>
  <c r="BQ173" i="48"/>
  <c r="BQ178" i="48"/>
  <c r="BQ177" i="48"/>
  <c r="BQ175" i="48"/>
  <c r="BQ176" i="48"/>
  <c r="BQ172" i="48"/>
  <c r="BQ176" i="47"/>
  <c r="BQ180" i="47"/>
  <c r="BQ173" i="47"/>
  <c r="BQ175" i="47"/>
  <c r="BQ177" i="47"/>
  <c r="BQ181" i="47"/>
  <c r="BQ179" i="47"/>
  <c r="BQ172" i="47"/>
  <c r="BQ178" i="47"/>
  <c r="BM173" i="50"/>
  <c r="BM175" i="50"/>
  <c r="BM180" i="50"/>
  <c r="BM179" i="50"/>
  <c r="BM181" i="50"/>
  <c r="BM172" i="50"/>
  <c r="BM178" i="50"/>
  <c r="BM177" i="50"/>
  <c r="BM174" i="50"/>
  <c r="BM176" i="50"/>
  <c r="BO172" i="56"/>
  <c r="BO176" i="56"/>
  <c r="BP174" i="47"/>
  <c r="BP178" i="49"/>
  <c r="BP175" i="47"/>
  <c r="BP174" i="48"/>
  <c r="BP174" i="51"/>
  <c r="BP176" i="51"/>
  <c r="BP178" i="52"/>
  <c r="BO172" i="54"/>
  <c r="BO178" i="54"/>
  <c r="BO174" i="54"/>
  <c r="BO176" i="54"/>
  <c r="BO175" i="54"/>
  <c r="BO181" i="54"/>
  <c r="BO179" i="54"/>
  <c r="BO173" i="54"/>
  <c r="BO180" i="54"/>
  <c r="BO177" i="54"/>
  <c r="BP181" i="56"/>
  <c r="BP177" i="47"/>
  <c r="BP173" i="47"/>
  <c r="BP181" i="47"/>
  <c r="BP178" i="47"/>
  <c r="BP174" i="49"/>
  <c r="BP177" i="49"/>
  <c r="BO179" i="53"/>
  <c r="BO180" i="53"/>
  <c r="BO177" i="53"/>
  <c r="BO173" i="53"/>
  <c r="BO175" i="53"/>
  <c r="BO181" i="53"/>
  <c r="BO174" i="53"/>
  <c r="BO176" i="53"/>
  <c r="BO172" i="53"/>
  <c r="BO178" i="53"/>
  <c r="BO172" i="48"/>
  <c r="BO180" i="48"/>
  <c r="BO174" i="48"/>
  <c r="BO175" i="48"/>
  <c r="BO176" i="48"/>
  <c r="BO178" i="48"/>
  <c r="BO181" i="48"/>
  <c r="BO173" i="48"/>
  <c r="BO179" i="48"/>
  <c r="BO177" i="48"/>
  <c r="BP178" i="56"/>
  <c r="BP177" i="56"/>
  <c r="BP176" i="56"/>
  <c r="BP180" i="56"/>
  <c r="BP172" i="56"/>
  <c r="BP173" i="56"/>
  <c r="BP179" i="56"/>
  <c r="BP175" i="56"/>
  <c r="BP174" i="56"/>
  <c r="BP172" i="48"/>
  <c r="BP176" i="48"/>
  <c r="BP177" i="48"/>
  <c r="BP173" i="51"/>
  <c r="BP178" i="51"/>
  <c r="BO174" i="47"/>
  <c r="BO176" i="47"/>
  <c r="BO177" i="47"/>
  <c r="BO173" i="47"/>
  <c r="BO172" i="47"/>
  <c r="BO180" i="47"/>
  <c r="BO181" i="47"/>
  <c r="BO178" i="47"/>
  <c r="BO179" i="47"/>
  <c r="BO178" i="50"/>
  <c r="BO181" i="50"/>
  <c r="BO176" i="50"/>
  <c r="BO172" i="50"/>
  <c r="BO175" i="50"/>
  <c r="BO174" i="50"/>
  <c r="BO180" i="50"/>
  <c r="BO173" i="50"/>
  <c r="BO177" i="50"/>
  <c r="BO179" i="50"/>
  <c r="BP180" i="53"/>
  <c r="BP175" i="53"/>
  <c r="BP177" i="53"/>
  <c r="BP179" i="53"/>
  <c r="BP174" i="53"/>
  <c r="BO175" i="47"/>
  <c r="BJ179" i="49"/>
  <c r="BJ181" i="50"/>
  <c r="BO178" i="55"/>
  <c r="BO173" i="55"/>
  <c r="BO172" i="55"/>
  <c r="BO174" i="55"/>
  <c r="BO176" i="55"/>
  <c r="BO175" i="55"/>
  <c r="BO177" i="55"/>
  <c r="BO179" i="55"/>
  <c r="BO181" i="55"/>
  <c r="BO180" i="55"/>
  <c r="BO173" i="51"/>
  <c r="BO174" i="51"/>
  <c r="BO178" i="51"/>
  <c r="BO179" i="51"/>
  <c r="BO177" i="51"/>
  <c r="BO172" i="51"/>
  <c r="BO181" i="51"/>
  <c r="BO176" i="51"/>
  <c r="BO180" i="51"/>
  <c r="BO175" i="51"/>
  <c r="BJ178" i="55"/>
  <c r="BJ177" i="49"/>
  <c r="BJ175" i="53"/>
  <c r="BI172" i="54"/>
  <c r="BN173" i="54"/>
  <c r="BN174" i="54"/>
  <c r="BN180" i="54"/>
  <c r="BN175" i="54"/>
  <c r="BN177" i="54"/>
  <c r="BN181" i="54"/>
  <c r="BN172" i="54"/>
  <c r="BN176" i="54"/>
  <c r="BN178" i="54"/>
  <c r="BN179" i="54"/>
  <c r="BN176" i="52"/>
  <c r="BN173" i="56"/>
  <c r="BN175" i="56"/>
  <c r="BN178" i="56"/>
  <c r="BN176" i="56"/>
  <c r="BN177" i="56"/>
  <c r="BN179" i="56"/>
  <c r="BN174" i="56"/>
  <c r="BN181" i="56"/>
  <c r="BN180" i="56"/>
  <c r="BN172" i="56"/>
  <c r="BN173" i="52"/>
  <c r="BN180" i="52"/>
  <c r="BN172" i="52"/>
  <c r="BN179" i="52"/>
  <c r="BN174" i="52"/>
  <c r="BN175" i="52"/>
  <c r="BN178" i="52"/>
  <c r="BN177" i="52"/>
  <c r="BN181" i="52"/>
  <c r="BN173" i="50"/>
  <c r="BN180" i="50"/>
  <c r="BN175" i="50"/>
  <c r="BN178" i="50"/>
  <c r="BN174" i="50"/>
  <c r="BN177" i="50"/>
  <c r="BN181" i="50"/>
  <c r="BN179" i="50"/>
  <c r="BN176" i="50"/>
  <c r="BN172" i="50"/>
  <c r="BN178" i="51"/>
  <c r="BN175" i="51"/>
  <c r="BN181" i="51"/>
  <c r="BN173" i="51"/>
  <c r="BN174" i="51"/>
  <c r="BN176" i="51"/>
  <c r="BN180" i="51"/>
  <c r="BN172" i="51"/>
  <c r="BN177" i="51"/>
  <c r="BN179" i="51"/>
  <c r="BN172" i="47"/>
  <c r="BN173" i="47"/>
  <c r="BN174" i="47"/>
  <c r="BN180" i="47"/>
  <c r="BN176" i="47"/>
  <c r="BN177" i="47"/>
  <c r="BN181" i="47"/>
  <c r="BN178" i="47"/>
  <c r="BN174" i="48"/>
  <c r="BN175" i="48"/>
  <c r="BN180" i="48"/>
  <c r="BN177" i="48"/>
  <c r="BN179" i="48"/>
  <c r="BN178" i="48"/>
  <c r="BN176" i="48"/>
  <c r="BN172" i="48"/>
  <c r="BN173" i="48"/>
  <c r="BN181" i="48"/>
  <c r="BN175" i="47"/>
  <c r="BN174" i="49"/>
  <c r="BN179" i="49"/>
  <c r="BN177" i="49"/>
  <c r="BN173" i="49"/>
  <c r="BN176" i="49"/>
  <c r="BN178" i="49"/>
  <c r="BN175" i="49"/>
  <c r="BN180" i="49"/>
  <c r="BN172" i="49"/>
  <c r="BN181" i="49"/>
  <c r="BN175" i="55"/>
  <c r="BN176" i="55"/>
  <c r="BN177" i="55"/>
  <c r="BN174" i="55"/>
  <c r="BN180" i="55"/>
  <c r="BN172" i="55"/>
  <c r="BN181" i="55"/>
  <c r="BN178" i="55"/>
  <c r="BN173" i="55"/>
  <c r="BN179" i="55"/>
  <c r="BN176" i="53"/>
  <c r="BN174" i="53"/>
  <c r="BN172" i="53"/>
  <c r="BN177" i="53"/>
  <c r="BN173" i="53"/>
  <c r="BN180" i="53"/>
  <c r="BN181" i="53"/>
  <c r="BN178" i="53"/>
  <c r="BN179" i="53"/>
  <c r="BN175" i="53"/>
  <c r="BN179" i="47"/>
  <c r="BJ175" i="50"/>
  <c r="BK175" i="47"/>
  <c r="BI178" i="54"/>
  <c r="BK175" i="50"/>
  <c r="BI177" i="53"/>
  <c r="BI172" i="53"/>
  <c r="BJ174" i="49"/>
  <c r="BJ181" i="52"/>
  <c r="BI180" i="55"/>
  <c r="BM177" i="53"/>
  <c r="BM177" i="52"/>
  <c r="BM177" i="54"/>
  <c r="BM172" i="53"/>
  <c r="BM180" i="53"/>
  <c r="BM174" i="53"/>
  <c r="BM176" i="53"/>
  <c r="BM175" i="53"/>
  <c r="BM181" i="53"/>
  <c r="BM178" i="53"/>
  <c r="BM173" i="53"/>
  <c r="BM179" i="53"/>
  <c r="BM174" i="52"/>
  <c r="BM179" i="52"/>
  <c r="BM175" i="52"/>
  <c r="BM176" i="52"/>
  <c r="BM173" i="52"/>
  <c r="BM181" i="52"/>
  <c r="BM180" i="52"/>
  <c r="BM172" i="52"/>
  <c r="BM178" i="52"/>
  <c r="BM175" i="54"/>
  <c r="BM181" i="54"/>
  <c r="BM172" i="54"/>
  <c r="BM178" i="54"/>
  <c r="BM173" i="54"/>
  <c r="BM179" i="54"/>
  <c r="BM174" i="54"/>
  <c r="BM176" i="54"/>
  <c r="BM180" i="54"/>
  <c r="BK180" i="47"/>
  <c r="BI181" i="51"/>
  <c r="BM173" i="56"/>
  <c r="BM179" i="56"/>
  <c r="BM172" i="56"/>
  <c r="BM174" i="56"/>
  <c r="BM180" i="56"/>
  <c r="BM175" i="56"/>
  <c r="BM181" i="56"/>
  <c r="BM176" i="56"/>
  <c r="BM177" i="56"/>
  <c r="BM178" i="56"/>
  <c r="BM180" i="49"/>
  <c r="BM178" i="49"/>
  <c r="BM181" i="49"/>
  <c r="BM176" i="49"/>
  <c r="BM177" i="49"/>
  <c r="BM172" i="49"/>
  <c r="BM173" i="49"/>
  <c r="BM179" i="49"/>
  <c r="BM174" i="49"/>
  <c r="BM175" i="49"/>
  <c r="BM172" i="48"/>
  <c r="BM179" i="48"/>
  <c r="BM174" i="48"/>
  <c r="BM181" i="48"/>
  <c r="BM178" i="48"/>
  <c r="BM176" i="48"/>
  <c r="BM173" i="48"/>
  <c r="BM180" i="48"/>
  <c r="BM177" i="48"/>
  <c r="BM175" i="48"/>
  <c r="BM172" i="55"/>
  <c r="BM174" i="55"/>
  <c r="BM178" i="55"/>
  <c r="BM177" i="55"/>
  <c r="BM179" i="55"/>
  <c r="BM175" i="55"/>
  <c r="BM181" i="55"/>
  <c r="BM176" i="55"/>
  <c r="BM173" i="55"/>
  <c r="BM180" i="55"/>
  <c r="BM172" i="51"/>
  <c r="BM178" i="51"/>
  <c r="BM175" i="51"/>
  <c r="BM174" i="51"/>
  <c r="BM179" i="51"/>
  <c r="BM180" i="51"/>
  <c r="BM176" i="51"/>
  <c r="BM181" i="51"/>
  <c r="BM177" i="51"/>
  <c r="BM173" i="51"/>
  <c r="BM174" i="47"/>
  <c r="BM175" i="47"/>
  <c r="BM178" i="47"/>
  <c r="BM176" i="47"/>
  <c r="BM180" i="47"/>
  <c r="BM179" i="47"/>
  <c r="BM181" i="47"/>
  <c r="BM177" i="47"/>
  <c r="BM173" i="47"/>
  <c r="BM172" i="47"/>
  <c r="BI180" i="54"/>
  <c r="BJ180" i="50"/>
  <c r="BJ172" i="50"/>
  <c r="BJ179" i="50"/>
  <c r="BJ177" i="50"/>
  <c r="BI178" i="51"/>
  <c r="BK176" i="47"/>
  <c r="BK179" i="50"/>
  <c r="BI173" i="54"/>
  <c r="BK172" i="50"/>
  <c r="BJ176" i="50"/>
  <c r="BI173" i="55"/>
  <c r="BI181" i="55"/>
  <c r="BJ173" i="50"/>
  <c r="BK181" i="47"/>
  <c r="BK172" i="54"/>
  <c r="BK173" i="50"/>
  <c r="BJ174" i="56"/>
  <c r="BK176" i="50"/>
  <c r="BK172" i="47"/>
  <c r="BI177" i="55"/>
  <c r="BK181" i="52"/>
  <c r="BI176" i="51"/>
  <c r="BH178" i="53"/>
  <c r="BI175" i="55"/>
  <c r="BI172" i="55"/>
  <c r="BJ180" i="49"/>
  <c r="BJ181" i="49"/>
  <c r="BI175" i="51"/>
  <c r="BJ179" i="51"/>
  <c r="BI173" i="51"/>
  <c r="BK173" i="55"/>
  <c r="BK181" i="50"/>
  <c r="BK178" i="50"/>
  <c r="BK180" i="50"/>
  <c r="BK174" i="50"/>
  <c r="BK177" i="50"/>
  <c r="BI176" i="55"/>
  <c r="BI178" i="55"/>
  <c r="BJ175" i="49"/>
  <c r="BJ173" i="49"/>
  <c r="BI173" i="53"/>
  <c r="BI179" i="53"/>
  <c r="BK181" i="54"/>
  <c r="BJ180" i="52"/>
  <c r="BI175" i="53"/>
  <c r="BK178" i="54"/>
  <c r="BK176" i="55"/>
  <c r="BJ176" i="53"/>
  <c r="BJ181" i="53"/>
  <c r="BJ178" i="47"/>
  <c r="BK180" i="55"/>
  <c r="BJ174" i="53"/>
  <c r="BK179" i="55"/>
  <c r="BK177" i="55"/>
  <c r="BJ177" i="55"/>
  <c r="BI174" i="53"/>
  <c r="BI179" i="55"/>
  <c r="BI174" i="55"/>
  <c r="BJ179" i="53"/>
  <c r="BJ172" i="53"/>
  <c r="BJ178" i="50"/>
  <c r="BJ175" i="54"/>
  <c r="BK181" i="55"/>
  <c r="BJ180" i="47"/>
  <c r="BH177" i="49"/>
  <c r="BJ180" i="54"/>
  <c r="BK174" i="55"/>
  <c r="BK175" i="55"/>
  <c r="BK178" i="55"/>
  <c r="BK172" i="55"/>
  <c r="BJ177" i="53"/>
  <c r="BJ180" i="53"/>
  <c r="BJ178" i="53"/>
  <c r="BK178" i="49"/>
  <c r="BK176" i="49"/>
  <c r="BK179" i="49"/>
  <c r="BK173" i="49"/>
  <c r="BK175" i="49"/>
  <c r="BK174" i="49"/>
  <c r="BK172" i="49"/>
  <c r="BK177" i="49"/>
  <c r="BK180" i="49"/>
  <c r="BK181" i="49"/>
  <c r="BK179" i="47"/>
  <c r="BK177" i="47"/>
  <c r="BK173" i="47"/>
  <c r="BK174" i="47"/>
  <c r="BK178" i="47"/>
  <c r="BJ174" i="54"/>
  <c r="BJ178" i="54"/>
  <c r="BJ177" i="54"/>
  <c r="BJ173" i="54"/>
  <c r="BJ176" i="54"/>
  <c r="BJ181" i="54"/>
  <c r="BJ172" i="54"/>
  <c r="BI178" i="53"/>
  <c r="BI181" i="53"/>
  <c r="BI180" i="53"/>
  <c r="BJ177" i="52"/>
  <c r="BJ173" i="52"/>
  <c r="BJ174" i="52"/>
  <c r="BJ172" i="52"/>
  <c r="BJ178" i="52"/>
  <c r="BJ179" i="52"/>
  <c r="BJ176" i="52"/>
  <c r="BJ175" i="52"/>
  <c r="BH175" i="52"/>
  <c r="BK176" i="54"/>
  <c r="BI174" i="51"/>
  <c r="BI180" i="51"/>
  <c r="BI172" i="51"/>
  <c r="BI177" i="51"/>
  <c r="BI179" i="51"/>
  <c r="BJ174" i="55"/>
  <c r="BJ179" i="55"/>
  <c r="BJ176" i="55"/>
  <c r="BJ173" i="55"/>
  <c r="BJ181" i="55"/>
  <c r="BJ180" i="55"/>
  <c r="BJ175" i="55"/>
  <c r="BJ172" i="55"/>
  <c r="BJ172" i="49"/>
  <c r="BJ178" i="49"/>
  <c r="BJ174" i="51"/>
  <c r="BJ176" i="51"/>
  <c r="BJ177" i="51"/>
  <c r="BJ180" i="51"/>
  <c r="BJ173" i="51"/>
  <c r="BJ181" i="51"/>
  <c r="BJ172" i="51"/>
  <c r="BJ178" i="51"/>
  <c r="BK176" i="56"/>
  <c r="BK173" i="54"/>
  <c r="BK174" i="54"/>
  <c r="BK175" i="54"/>
  <c r="BK179" i="54"/>
  <c r="BJ173" i="53"/>
  <c r="BJ180" i="56"/>
  <c r="BJ173" i="56"/>
  <c r="BJ178" i="56"/>
  <c r="BJ172" i="56"/>
  <c r="BJ181" i="56"/>
  <c r="BJ175" i="56"/>
  <c r="BJ179" i="56"/>
  <c r="BJ176" i="56"/>
  <c r="BJ177" i="56"/>
  <c r="BK179" i="56"/>
  <c r="BJ172" i="48"/>
  <c r="BJ174" i="48"/>
  <c r="BJ178" i="48"/>
  <c r="BJ181" i="48"/>
  <c r="BJ175" i="48"/>
  <c r="BJ173" i="48"/>
  <c r="BJ179" i="48"/>
  <c r="BJ176" i="48"/>
  <c r="BJ180" i="48"/>
  <c r="BJ177" i="48"/>
  <c r="BK177" i="54"/>
  <c r="BK180" i="54"/>
  <c r="BK175" i="52"/>
  <c r="BK179" i="52"/>
  <c r="BK174" i="52"/>
  <c r="BK178" i="52"/>
  <c r="BK180" i="52"/>
  <c r="BK172" i="52"/>
  <c r="BK176" i="52"/>
  <c r="BK173" i="52"/>
  <c r="BK177" i="52"/>
  <c r="BK174" i="56"/>
  <c r="BK180" i="56"/>
  <c r="BK178" i="56"/>
  <c r="BK172" i="56"/>
  <c r="BK181" i="56"/>
  <c r="BK175" i="56"/>
  <c r="BK177" i="56"/>
  <c r="BK173" i="56"/>
  <c r="BI175" i="54"/>
  <c r="BI179" i="54"/>
  <c r="BI177" i="54"/>
  <c r="BI174" i="54"/>
  <c r="BI181" i="54"/>
  <c r="BI181" i="49"/>
  <c r="BI178" i="49"/>
  <c r="BI179" i="49"/>
  <c r="BI180" i="49"/>
  <c r="BI174" i="49"/>
  <c r="BI177" i="49"/>
  <c r="BI173" i="49"/>
  <c r="BI176" i="49"/>
  <c r="BI175" i="49"/>
  <c r="BI172" i="49"/>
  <c r="BI176" i="54"/>
  <c r="BJ174" i="50"/>
  <c r="BK176" i="48"/>
  <c r="BK178" i="48"/>
  <c r="BK172" i="48"/>
  <c r="BK181" i="48"/>
  <c r="BK175" i="48"/>
  <c r="BK180" i="48"/>
  <c r="BK179" i="48"/>
  <c r="BK174" i="48"/>
  <c r="BK177" i="48"/>
  <c r="BK173" i="48"/>
  <c r="BK176" i="53"/>
  <c r="BK173" i="53"/>
  <c r="BK180" i="53"/>
  <c r="BK177" i="53"/>
  <c r="BK172" i="53"/>
  <c r="BK179" i="53"/>
  <c r="BK174" i="53"/>
  <c r="BK181" i="53"/>
  <c r="BK178" i="53"/>
  <c r="BK175" i="53"/>
  <c r="BK179" i="51"/>
  <c r="BK174" i="51"/>
  <c r="BK175" i="51"/>
  <c r="BK181" i="51"/>
  <c r="BK178" i="51"/>
  <c r="BK173" i="51"/>
  <c r="BK176" i="51"/>
  <c r="BK180" i="51"/>
  <c r="BK177" i="51"/>
  <c r="BK172" i="51"/>
  <c r="BJ179" i="47"/>
  <c r="BJ176" i="47"/>
  <c r="BJ181" i="47"/>
  <c r="BJ174" i="47"/>
  <c r="BJ177" i="47"/>
  <c r="BJ172" i="47"/>
  <c r="BJ175" i="47"/>
  <c r="BJ173" i="47"/>
  <c r="BI179" i="50"/>
  <c r="BI180" i="50"/>
  <c r="BI180" i="52"/>
  <c r="BI175" i="52"/>
  <c r="BI174" i="52"/>
  <c r="BI176" i="52"/>
  <c r="BI178" i="52"/>
  <c r="BI173" i="52"/>
  <c r="BI181" i="52"/>
  <c r="BI172" i="52"/>
  <c r="BI177" i="52"/>
  <c r="BI179" i="52"/>
  <c r="BI173" i="50"/>
  <c r="BI178" i="50"/>
  <c r="BI175" i="50"/>
  <c r="BI174" i="50"/>
  <c r="BI176" i="50"/>
  <c r="BI177" i="50"/>
  <c r="BI181" i="50"/>
  <c r="BI172" i="50"/>
  <c r="BI178" i="56"/>
  <c r="BI172" i="56"/>
  <c r="BI181" i="56"/>
  <c r="BI173" i="56"/>
  <c r="BI180" i="56"/>
  <c r="BI175" i="56"/>
  <c r="BI174" i="56"/>
  <c r="BI177" i="56"/>
  <c r="BI176" i="56"/>
  <c r="BI179" i="56"/>
  <c r="BI173" i="47"/>
  <c r="BI180" i="47"/>
  <c r="BI177" i="47"/>
  <c r="BI176" i="47"/>
  <c r="BI178" i="47"/>
  <c r="BI174" i="47"/>
  <c r="BI175" i="47"/>
  <c r="BI181" i="47"/>
  <c r="BI172" i="47"/>
  <c r="BI179" i="47"/>
  <c r="BI175" i="48"/>
  <c r="BI172" i="48"/>
  <c r="BI178" i="48"/>
  <c r="BI179" i="48"/>
  <c r="BI177" i="48"/>
  <c r="BI174" i="48"/>
  <c r="BI181" i="48"/>
  <c r="BI176" i="48"/>
  <c r="BI180" i="48"/>
  <c r="BI173" i="48"/>
  <c r="BH177" i="53"/>
  <c r="BH177" i="51"/>
  <c r="BH174" i="49"/>
  <c r="BH181" i="49"/>
  <c r="BH179" i="49"/>
  <c r="BH180" i="49"/>
  <c r="BH175" i="49"/>
  <c r="BH173" i="49"/>
  <c r="BH178" i="49"/>
  <c r="BH176" i="49"/>
  <c r="BH172" i="49"/>
  <c r="BH180" i="53"/>
  <c r="BH175" i="53"/>
  <c r="BH179" i="53"/>
  <c r="BH176" i="53"/>
  <c r="BH173" i="53"/>
  <c r="BH174" i="53"/>
  <c r="BH172" i="53"/>
  <c r="BH181" i="53"/>
  <c r="BH178" i="51"/>
  <c r="BH174" i="51"/>
  <c r="BH180" i="51"/>
  <c r="BH175" i="51"/>
  <c r="BH179" i="51"/>
  <c r="BH173" i="51"/>
  <c r="BH181" i="51"/>
  <c r="BH172" i="51"/>
  <c r="BH176" i="51"/>
  <c r="BH172" i="52"/>
  <c r="BH176" i="48"/>
  <c r="BH175" i="48"/>
  <c r="BH174" i="48"/>
  <c r="BH173" i="48"/>
  <c r="BH179" i="48"/>
  <c r="BH178" i="48"/>
  <c r="BH172" i="48"/>
  <c r="BH177" i="48"/>
  <c r="BH180" i="48"/>
  <c r="BH181" i="48"/>
  <c r="BH176" i="52"/>
  <c r="BH179" i="52"/>
  <c r="BH177" i="52"/>
  <c r="BH173" i="52"/>
  <c r="BH181" i="52"/>
  <c r="BH178" i="52"/>
  <c r="BH174" i="52"/>
  <c r="BH180" i="52"/>
  <c r="BH178" i="55"/>
  <c r="BH174" i="55"/>
  <c r="BH180" i="55"/>
  <c r="BH175" i="55"/>
  <c r="BH173" i="55"/>
  <c r="BH176" i="55"/>
  <c r="BH179" i="55"/>
  <c r="BH172" i="55"/>
  <c r="BH181" i="55"/>
  <c r="BH179" i="50"/>
  <c r="BH173" i="50"/>
  <c r="BH181" i="50"/>
  <c r="BH178" i="50"/>
  <c r="BH172" i="50"/>
  <c r="BH176" i="50"/>
  <c r="BH174" i="50"/>
  <c r="BH180" i="50"/>
  <c r="BH175" i="50"/>
  <c r="BH177" i="50"/>
  <c r="BH173" i="54"/>
  <c r="BH172" i="54"/>
  <c r="BH181" i="54"/>
  <c r="BH178" i="54"/>
  <c r="BH179" i="54"/>
  <c r="BH176" i="54"/>
  <c r="BH175" i="54"/>
  <c r="BH180" i="54"/>
  <c r="BH177" i="54"/>
  <c r="BH174" i="54"/>
  <c r="BH173" i="56"/>
  <c r="BH179" i="56"/>
  <c r="BH176" i="56"/>
  <c r="BH175" i="56"/>
  <c r="BH177" i="56"/>
  <c r="BH174" i="56"/>
  <c r="BH180" i="56"/>
  <c r="BH181" i="56"/>
  <c r="BH178" i="56"/>
  <c r="BH172" i="56"/>
  <c r="BH179" i="47"/>
  <c r="BH175" i="47"/>
  <c r="BH180" i="47"/>
  <c r="BH172" i="47"/>
  <c r="BH178" i="47"/>
  <c r="BH176" i="47"/>
  <c r="BH174" i="47"/>
  <c r="BH177" i="47"/>
  <c r="BH173" i="47"/>
  <c r="BH181" i="47"/>
  <c r="BH177" i="55"/>
  <c r="BB177" i="51"/>
  <c r="AZ181" i="51"/>
  <c r="AZ181" i="55"/>
  <c r="AZ177" i="51"/>
  <c r="BD181" i="52"/>
  <c r="BB177" i="50"/>
  <c r="BD181" i="55"/>
  <c r="BD175" i="52"/>
  <c r="BD180" i="48"/>
  <c r="BB175" i="51"/>
  <c r="BB177" i="55"/>
  <c r="BD176" i="49"/>
  <c r="AZ181" i="49"/>
  <c r="BB181" i="49"/>
  <c r="AZ180" i="49"/>
  <c r="BD174" i="49"/>
  <c r="AZ180" i="48"/>
  <c r="AV181" i="47"/>
  <c r="BD180" i="49"/>
  <c r="AZ178" i="47"/>
  <c r="AU175" i="47"/>
  <c r="AZ176" i="48"/>
  <c r="BD179" i="49"/>
  <c r="AZ179" i="47"/>
  <c r="BG176" i="51"/>
  <c r="BG176" i="54"/>
  <c r="BG180" i="56"/>
  <c r="C180" i="56"/>
  <c r="C166" i="56"/>
  <c r="C180" i="55"/>
  <c r="C166" i="55"/>
  <c r="C180" i="54"/>
  <c r="C166" i="54"/>
  <c r="C180" i="53"/>
  <c r="C166" i="53"/>
  <c r="C180" i="52"/>
  <c r="AN193" i="52" s="1"/>
  <c r="C166" i="52"/>
  <c r="C180" i="51"/>
  <c r="C166" i="51"/>
  <c r="C180" i="50"/>
  <c r="AN193" i="50" s="1"/>
  <c r="C166" i="50"/>
  <c r="BD179" i="47"/>
  <c r="BF181" i="55"/>
  <c r="BE175" i="52"/>
  <c r="BE175" i="54"/>
  <c r="BD174" i="50"/>
  <c r="BD174" i="54"/>
  <c r="BC174" i="53"/>
  <c r="BC174" i="55"/>
  <c r="BB172" i="54"/>
  <c r="BB176" i="54"/>
  <c r="BB180" i="54"/>
  <c r="BB173" i="54"/>
  <c r="BA179" i="51"/>
  <c r="BA178" i="51"/>
  <c r="AY180" i="51"/>
  <c r="AY172" i="51"/>
  <c r="AY173" i="51"/>
  <c r="AY176" i="51"/>
  <c r="AY172" i="53"/>
  <c r="AY176" i="53"/>
  <c r="AY180" i="53"/>
  <c r="AY173" i="53"/>
  <c r="AY172" i="55"/>
  <c r="AY173" i="55"/>
  <c r="AY176" i="55"/>
  <c r="AY180" i="55"/>
  <c r="AX178" i="51"/>
  <c r="AW179" i="54"/>
  <c r="AV175" i="53"/>
  <c r="AV172" i="50"/>
  <c r="AV174" i="50"/>
  <c r="AV176" i="50"/>
  <c r="AV180" i="50"/>
  <c r="AV173" i="50"/>
  <c r="AU178" i="53"/>
  <c r="AU178" i="55"/>
  <c r="AS179" i="55"/>
  <c r="AR181" i="51"/>
  <c r="BF172" i="50"/>
  <c r="BF176" i="50"/>
  <c r="BF173" i="50"/>
  <c r="BF180" i="50"/>
  <c r="BE177" i="53"/>
  <c r="BE177" i="55"/>
  <c r="BD178" i="54"/>
  <c r="BB179" i="54"/>
  <c r="BB174" i="53"/>
  <c r="AZ172" i="50"/>
  <c r="AZ176" i="50"/>
  <c r="AZ173" i="50"/>
  <c r="AZ180" i="50"/>
  <c r="AZ172" i="54"/>
  <c r="AZ173" i="54"/>
  <c r="AZ180" i="54"/>
  <c r="AZ176" i="54"/>
  <c r="AZ176" i="56"/>
  <c r="AZ172" i="56"/>
  <c r="AZ173" i="56"/>
  <c r="AZ180" i="56"/>
  <c r="AY174" i="53"/>
  <c r="AY174" i="55"/>
  <c r="AW181" i="54"/>
  <c r="AV178" i="54"/>
  <c r="AU180" i="55"/>
  <c r="H193" i="55"/>
  <c r="AQ175" i="51"/>
  <c r="AQ175" i="53"/>
  <c r="AR172" i="50"/>
  <c r="AR176" i="50"/>
  <c r="AR172" i="54"/>
  <c r="AR176" i="54"/>
  <c r="AR172" i="56"/>
  <c r="AR176" i="56"/>
  <c r="AQ179" i="51"/>
  <c r="AR174" i="51"/>
  <c r="AU174" i="52"/>
  <c r="AS177" i="55"/>
  <c r="AR179" i="51"/>
  <c r="AZ177" i="55"/>
  <c r="AZ179" i="50"/>
  <c r="BB175" i="50"/>
  <c r="BE174" i="51"/>
  <c r="BC175" i="51"/>
  <c r="BC175" i="55"/>
  <c r="BA181" i="55"/>
  <c r="AX181" i="55"/>
  <c r="AV177" i="53"/>
  <c r="AU181" i="51"/>
  <c r="AU181" i="55"/>
  <c r="AR173" i="50"/>
  <c r="AR173" i="52"/>
  <c r="AR173" i="54"/>
  <c r="AQ176" i="53"/>
  <c r="AQ176" i="55"/>
  <c r="AQ172" i="52"/>
  <c r="AQ174" i="52"/>
  <c r="AQ180" i="52"/>
  <c r="AS174" i="53"/>
  <c r="AZ181" i="56"/>
  <c r="BE179" i="55"/>
  <c r="BC178" i="55"/>
  <c r="BC177" i="54"/>
  <c r="BB181" i="54"/>
  <c r="BA175" i="53"/>
  <c r="AY179" i="51"/>
  <c r="AY178" i="52"/>
  <c r="AY178" i="54"/>
  <c r="AW175" i="52"/>
  <c r="AU179" i="51"/>
  <c r="AU179" i="55"/>
  <c r="AU176" i="51"/>
  <c r="AU173" i="51"/>
  <c r="AU172" i="51"/>
  <c r="AT172" i="50"/>
  <c r="AT180" i="50"/>
  <c r="AT176" i="50"/>
  <c r="AT173" i="50"/>
  <c r="AT175" i="55"/>
  <c r="AS175" i="52"/>
  <c r="AS175" i="54"/>
  <c r="AS172" i="51"/>
  <c r="AS176" i="51"/>
  <c r="AS173" i="51"/>
  <c r="AS180" i="53"/>
  <c r="AS172" i="53"/>
  <c r="AS173" i="53"/>
  <c r="AS176" i="53"/>
  <c r="AT174" i="53"/>
  <c r="AQ178" i="53"/>
  <c r="AQ178" i="55"/>
  <c r="BB177" i="54"/>
  <c r="BE181" i="56"/>
  <c r="BC172" i="52"/>
  <c r="BC176" i="52"/>
  <c r="BC173" i="52"/>
  <c r="BC180" i="52"/>
  <c r="BA177" i="52"/>
  <c r="AX174" i="50"/>
  <c r="AX174" i="52"/>
  <c r="AX174" i="54"/>
  <c r="AW177" i="53"/>
  <c r="AW177" i="55"/>
  <c r="AW178" i="51"/>
  <c r="AT177" i="54"/>
  <c r="AV179" i="47"/>
  <c r="AZ174" i="49"/>
  <c r="BD172" i="49"/>
  <c r="AZ172" i="49"/>
  <c r="BD177" i="50"/>
  <c r="BF181" i="51"/>
  <c r="BF181" i="53"/>
  <c r="BE175" i="50"/>
  <c r="BE175" i="56"/>
  <c r="BE172" i="51"/>
  <c r="BE176" i="51"/>
  <c r="BE173" i="51"/>
  <c r="BE180" i="51"/>
  <c r="BE172" i="53"/>
  <c r="BE173" i="53"/>
  <c r="BE176" i="53"/>
  <c r="BE180" i="53"/>
  <c r="BE172" i="55"/>
  <c r="BE173" i="55"/>
  <c r="BE176" i="55"/>
  <c r="BE180" i="55"/>
  <c r="BD174" i="52"/>
  <c r="BD174" i="56"/>
  <c r="BC174" i="51"/>
  <c r="BC181" i="51"/>
  <c r="BC181" i="53"/>
  <c r="BC181" i="55"/>
  <c r="BB172" i="50"/>
  <c r="BB173" i="50"/>
  <c r="BB176" i="50"/>
  <c r="BB180" i="50"/>
  <c r="BB175" i="52"/>
  <c r="BB180" i="52"/>
  <c r="BB173" i="52"/>
  <c r="BB176" i="52"/>
  <c r="BB172" i="52"/>
  <c r="BB172" i="56"/>
  <c r="BB173" i="56"/>
  <c r="BB176" i="56"/>
  <c r="BB180" i="56"/>
  <c r="BA179" i="50"/>
  <c r="BA179" i="54"/>
  <c r="BA179" i="56"/>
  <c r="BA178" i="53"/>
  <c r="BA178" i="55"/>
  <c r="AY175" i="50"/>
  <c r="AY175" i="52"/>
  <c r="AY175" i="54"/>
  <c r="AY175" i="56"/>
  <c r="AX179" i="51"/>
  <c r="AX179" i="53"/>
  <c r="AX179" i="55"/>
  <c r="AX178" i="50"/>
  <c r="AX178" i="54"/>
  <c r="AX178" i="56"/>
  <c r="AW179" i="50"/>
  <c r="AW179" i="52"/>
  <c r="AW179" i="56"/>
  <c r="AV175" i="55"/>
  <c r="AV180" i="52"/>
  <c r="AV172" i="52"/>
  <c r="AV174" i="52"/>
  <c r="AV176" i="52"/>
  <c r="AV173" i="52"/>
  <c r="AV172" i="54"/>
  <c r="AV180" i="54"/>
  <c r="AV176" i="54"/>
  <c r="AV174" i="54"/>
  <c r="AV173" i="54"/>
  <c r="AV172" i="56"/>
  <c r="AV180" i="56"/>
  <c r="AV176" i="56"/>
  <c r="AV173" i="56"/>
  <c r="AV174" i="56"/>
  <c r="AU178" i="51"/>
  <c r="AU177" i="50"/>
  <c r="AU177" i="52"/>
  <c r="AU177" i="54"/>
  <c r="AU177" i="56"/>
  <c r="AT178" i="52"/>
  <c r="AT178" i="53"/>
  <c r="AT178" i="55"/>
  <c r="AT179" i="51"/>
  <c r="AT179" i="53"/>
  <c r="AT179" i="55"/>
  <c r="AS179" i="52"/>
  <c r="AS179" i="53"/>
  <c r="AS178" i="50"/>
  <c r="AS178" i="52"/>
  <c r="AS178" i="54"/>
  <c r="AS178" i="56"/>
  <c r="AQ174" i="51"/>
  <c r="AQ173" i="51"/>
  <c r="AQ173" i="53"/>
  <c r="AQ173" i="55"/>
  <c r="AR180" i="50"/>
  <c r="E193" i="50"/>
  <c r="AR180" i="52"/>
  <c r="AR180" i="54"/>
  <c r="E193" i="54"/>
  <c r="AR180" i="56"/>
  <c r="E193" i="56"/>
  <c r="AR181" i="50"/>
  <c r="AR181" i="54"/>
  <c r="AR181" i="56"/>
  <c r="AR177" i="52"/>
  <c r="AR177" i="53"/>
  <c r="AR177" i="55"/>
  <c r="BF176" i="52"/>
  <c r="BF180" i="52"/>
  <c r="BF173" i="52"/>
  <c r="BF172" i="52"/>
  <c r="BF172" i="54"/>
  <c r="BF173" i="54"/>
  <c r="BF176" i="54"/>
  <c r="BF180" i="54"/>
  <c r="BF172" i="56"/>
  <c r="BF173" i="56"/>
  <c r="BF176" i="56"/>
  <c r="BF180" i="56"/>
  <c r="BE177" i="51"/>
  <c r="BD178" i="50"/>
  <c r="BD178" i="52"/>
  <c r="BD178" i="56"/>
  <c r="BB179" i="50"/>
  <c r="BB179" i="52"/>
  <c r="BB179" i="56"/>
  <c r="BB174" i="51"/>
  <c r="BB174" i="55"/>
  <c r="AZ175" i="52"/>
  <c r="AZ173" i="52"/>
  <c r="AZ176" i="52"/>
  <c r="AZ172" i="52"/>
  <c r="AZ180" i="52"/>
  <c r="AY174" i="51"/>
  <c r="AX175" i="50"/>
  <c r="AX175" i="52"/>
  <c r="AX175" i="54"/>
  <c r="AX175" i="56"/>
  <c r="AW181" i="50"/>
  <c r="AW181" i="52"/>
  <c r="AW181" i="56"/>
  <c r="AV178" i="50"/>
  <c r="AV178" i="52"/>
  <c r="AV178" i="56"/>
  <c r="H193" i="52"/>
  <c r="AU180" i="52"/>
  <c r="AU180" i="53"/>
  <c r="AT181" i="51"/>
  <c r="AT181" i="53"/>
  <c r="AT181" i="55"/>
  <c r="F193" i="50"/>
  <c r="AS180" i="50"/>
  <c r="F193" i="52"/>
  <c r="AS180" i="52"/>
  <c r="AS180" i="54"/>
  <c r="F193" i="54"/>
  <c r="AS180" i="56"/>
  <c r="F193" i="56"/>
  <c r="AQ175" i="55"/>
  <c r="AR175" i="52"/>
  <c r="AR176" i="52"/>
  <c r="AR172" i="52"/>
  <c r="AQ179" i="53"/>
  <c r="AQ179" i="55"/>
  <c r="AQ177" i="50"/>
  <c r="AQ177" i="52"/>
  <c r="AQ177" i="54"/>
  <c r="AQ177" i="56"/>
  <c r="AR174" i="53"/>
  <c r="AR174" i="55"/>
  <c r="AU174" i="50"/>
  <c r="AU174" i="54"/>
  <c r="AU174" i="56"/>
  <c r="AS177" i="51"/>
  <c r="AS177" i="53"/>
  <c r="AR179" i="50"/>
  <c r="AR179" i="54"/>
  <c r="AR179" i="56"/>
  <c r="AZ179" i="54"/>
  <c r="BD175" i="53"/>
  <c r="BD179" i="56"/>
  <c r="BD179" i="52"/>
  <c r="BF175" i="51"/>
  <c r="BF175" i="53"/>
  <c r="BF175" i="55"/>
  <c r="BE174" i="50"/>
  <c r="BE174" i="52"/>
  <c r="BE174" i="54"/>
  <c r="BE174" i="56"/>
  <c r="BC175" i="53"/>
  <c r="BA181" i="51"/>
  <c r="BA181" i="53"/>
  <c r="AY177" i="50"/>
  <c r="AY177" i="52"/>
  <c r="AY177" i="54"/>
  <c r="AY177" i="56"/>
  <c r="AX181" i="50"/>
  <c r="AX181" i="52"/>
  <c r="AX181" i="54"/>
  <c r="AX181" i="56"/>
  <c r="AV177" i="52"/>
  <c r="AV177" i="55"/>
  <c r="AU181" i="53"/>
  <c r="AS181" i="51"/>
  <c r="AS181" i="53"/>
  <c r="AS181" i="55"/>
  <c r="AR173" i="56"/>
  <c r="AQ172" i="50"/>
  <c r="AQ174" i="50"/>
  <c r="AQ180" i="50"/>
  <c r="AQ172" i="54"/>
  <c r="AQ174" i="54"/>
  <c r="AQ180" i="54"/>
  <c r="AQ180" i="56"/>
  <c r="AQ174" i="56"/>
  <c r="AQ172" i="56"/>
  <c r="AU175" i="50"/>
  <c r="AU175" i="52"/>
  <c r="AU175" i="54"/>
  <c r="AU175" i="56"/>
  <c r="AS174" i="55"/>
  <c r="AQ181" i="50"/>
  <c r="AQ181" i="52"/>
  <c r="AQ181" i="54"/>
  <c r="AQ181" i="56"/>
  <c r="AZ175" i="53"/>
  <c r="AZ181" i="52"/>
  <c r="BD177" i="53"/>
  <c r="BD181" i="56"/>
  <c r="BB175" i="54"/>
  <c r="BF179" i="50"/>
  <c r="BF179" i="52"/>
  <c r="BF179" i="54"/>
  <c r="BF179" i="56"/>
  <c r="BF174" i="51"/>
  <c r="BF174" i="53"/>
  <c r="BF174" i="55"/>
  <c r="BE179" i="51"/>
  <c r="BE179" i="53"/>
  <c r="BE178" i="50"/>
  <c r="BE178" i="52"/>
  <c r="BE178" i="54"/>
  <c r="BE178" i="56"/>
  <c r="BC178" i="51"/>
  <c r="BC177" i="50"/>
  <c r="BC177" i="52"/>
  <c r="BC177" i="56"/>
  <c r="BB181" i="50"/>
  <c r="BB181" i="52"/>
  <c r="BB181" i="56"/>
  <c r="BA175" i="51"/>
  <c r="BA176" i="50"/>
  <c r="BA172" i="50"/>
  <c r="BA180" i="50"/>
  <c r="BA173" i="50"/>
  <c r="BA172" i="52"/>
  <c r="BA180" i="52"/>
  <c r="BA173" i="52"/>
  <c r="BA176" i="52"/>
  <c r="BA172" i="54"/>
  <c r="BA173" i="54"/>
  <c r="BA176" i="54"/>
  <c r="BA180" i="54"/>
  <c r="BA172" i="56"/>
  <c r="BA180" i="56"/>
  <c r="BA176" i="56"/>
  <c r="BA173" i="56"/>
  <c r="AZ174" i="51"/>
  <c r="AZ174" i="53"/>
  <c r="AY179" i="53"/>
  <c r="AY179" i="55"/>
  <c r="AY178" i="50"/>
  <c r="AY178" i="56"/>
  <c r="AX173" i="51"/>
  <c r="AX172" i="51"/>
  <c r="AX180" i="51"/>
  <c r="AX176" i="51"/>
  <c r="AX172" i="53"/>
  <c r="AX180" i="53"/>
  <c r="AX176" i="53"/>
  <c r="AX173" i="53"/>
  <c r="AX176" i="55"/>
  <c r="AX173" i="55"/>
  <c r="AX172" i="55"/>
  <c r="AX180" i="55"/>
  <c r="AW175" i="50"/>
  <c r="AW175" i="54"/>
  <c r="AW175" i="56"/>
  <c r="AW174" i="51"/>
  <c r="AW172" i="51"/>
  <c r="AW176" i="51"/>
  <c r="AW180" i="51"/>
  <c r="AW173" i="51"/>
  <c r="AW172" i="53"/>
  <c r="AW173" i="53"/>
  <c r="AW176" i="53"/>
  <c r="AW174" i="53"/>
  <c r="AW180" i="53"/>
  <c r="AW175" i="55"/>
  <c r="AW172" i="55"/>
  <c r="AW176" i="55"/>
  <c r="AW173" i="55"/>
  <c r="AW174" i="55"/>
  <c r="AW180" i="55"/>
  <c r="AV179" i="51"/>
  <c r="AV179" i="53"/>
  <c r="AV179" i="55"/>
  <c r="AU179" i="50"/>
  <c r="AU179" i="52"/>
  <c r="AU179" i="54"/>
  <c r="AU179" i="56"/>
  <c r="AU173" i="53"/>
  <c r="AU172" i="53"/>
  <c r="AU176" i="53"/>
  <c r="AU172" i="55"/>
  <c r="AU176" i="55"/>
  <c r="AU173" i="55"/>
  <c r="AT175" i="52"/>
  <c r="AT176" i="52"/>
  <c r="AT180" i="52"/>
  <c r="AT172" i="52"/>
  <c r="AT173" i="52"/>
  <c r="AT172" i="54"/>
  <c r="AT180" i="54"/>
  <c r="AT176" i="54"/>
  <c r="AT173" i="54"/>
  <c r="AT172" i="56"/>
  <c r="AT180" i="56"/>
  <c r="AT176" i="56"/>
  <c r="AT173" i="56"/>
  <c r="AT175" i="51"/>
  <c r="AT175" i="53"/>
  <c r="AS175" i="50"/>
  <c r="AS175" i="56"/>
  <c r="AS172" i="55"/>
  <c r="AS173" i="55"/>
  <c r="AS176" i="55"/>
  <c r="AR175" i="50"/>
  <c r="AR175" i="54"/>
  <c r="AR175" i="56"/>
  <c r="AT174" i="51"/>
  <c r="AT174" i="55"/>
  <c r="AQ178" i="51"/>
  <c r="AZ177" i="54"/>
  <c r="BD175" i="54"/>
  <c r="BF178" i="52"/>
  <c r="BF178" i="53"/>
  <c r="BF178" i="55"/>
  <c r="BF177" i="50"/>
  <c r="BF177" i="52"/>
  <c r="BF177" i="54"/>
  <c r="BF177" i="56"/>
  <c r="BE181" i="50"/>
  <c r="BE181" i="52"/>
  <c r="BE181" i="54"/>
  <c r="BD172" i="51"/>
  <c r="BD180" i="51"/>
  <c r="BD176" i="51"/>
  <c r="BD173" i="51"/>
  <c r="BD172" i="53"/>
  <c r="BD176" i="53"/>
  <c r="BD180" i="53"/>
  <c r="BD173" i="53"/>
  <c r="BD174" i="55"/>
  <c r="BD172" i="55"/>
  <c r="BD176" i="55"/>
  <c r="BD173" i="55"/>
  <c r="BD180" i="55"/>
  <c r="BC172" i="50"/>
  <c r="BC176" i="50"/>
  <c r="BC180" i="50"/>
  <c r="BC173" i="50"/>
  <c r="BC172" i="54"/>
  <c r="BC180" i="54"/>
  <c r="BC176" i="54"/>
  <c r="BC173" i="54"/>
  <c r="BC172" i="56"/>
  <c r="BC176" i="56"/>
  <c r="BC173" i="56"/>
  <c r="BC180" i="56"/>
  <c r="BC179" i="50"/>
  <c r="BC179" i="52"/>
  <c r="BC179" i="54"/>
  <c r="BC179" i="56"/>
  <c r="BB178" i="51"/>
  <c r="BB178" i="53"/>
  <c r="BB178" i="55"/>
  <c r="BA177" i="50"/>
  <c r="BA177" i="54"/>
  <c r="BA177" i="56"/>
  <c r="BA174" i="53"/>
  <c r="BA174" i="55"/>
  <c r="AZ178" i="50"/>
  <c r="AZ178" i="52"/>
  <c r="AZ178" i="54"/>
  <c r="AZ178" i="56"/>
  <c r="AY181" i="50"/>
  <c r="AY181" i="52"/>
  <c r="AY181" i="54"/>
  <c r="AY181" i="56"/>
  <c r="AX177" i="51"/>
  <c r="AX177" i="53"/>
  <c r="AX177" i="55"/>
  <c r="AX174" i="56"/>
  <c r="AW177" i="51"/>
  <c r="AW178" i="53"/>
  <c r="AV181" i="52"/>
  <c r="AV181" i="53"/>
  <c r="AV181" i="55"/>
  <c r="AT177" i="50"/>
  <c r="AT177" i="52"/>
  <c r="AT177" i="56"/>
  <c r="AR178" i="51"/>
  <c r="AR178" i="53"/>
  <c r="AR178" i="55"/>
  <c r="BE175" i="55"/>
  <c r="BD174" i="51"/>
  <c r="BC174" i="52"/>
  <c r="AY175" i="51"/>
  <c r="AY175" i="55"/>
  <c r="AY172" i="52"/>
  <c r="AY173" i="52"/>
  <c r="AY176" i="52"/>
  <c r="AY180" i="52"/>
  <c r="AW179" i="55"/>
  <c r="AV175" i="52"/>
  <c r="AU178" i="52"/>
  <c r="AU178" i="54"/>
  <c r="AU177" i="51"/>
  <c r="AU177" i="53"/>
  <c r="AT178" i="51"/>
  <c r="AT179" i="54"/>
  <c r="AS179" i="51"/>
  <c r="AS179" i="54"/>
  <c r="AQ173" i="54"/>
  <c r="AR177" i="51"/>
  <c r="BE177" i="52"/>
  <c r="BE177" i="54"/>
  <c r="BD178" i="55"/>
  <c r="BB179" i="55"/>
  <c r="BB174" i="50"/>
  <c r="BB174" i="52"/>
  <c r="AZ172" i="53"/>
  <c r="AZ173" i="53"/>
  <c r="AZ176" i="53"/>
  <c r="AZ180" i="53"/>
  <c r="AZ174" i="55"/>
  <c r="AZ176" i="55"/>
  <c r="AZ172" i="55"/>
  <c r="AZ173" i="55"/>
  <c r="AZ180" i="55"/>
  <c r="AY174" i="52"/>
  <c r="AX175" i="55"/>
  <c r="AU180" i="51"/>
  <c r="H193" i="54"/>
  <c r="AU180" i="54"/>
  <c r="AT181" i="54"/>
  <c r="AS180" i="51"/>
  <c r="AR176" i="55"/>
  <c r="AR172" i="55"/>
  <c r="AQ177" i="51"/>
  <c r="AQ177" i="55"/>
  <c r="AR174" i="50"/>
  <c r="AR174" i="54"/>
  <c r="AU174" i="53"/>
  <c r="AU174" i="55"/>
  <c r="AS177" i="52"/>
  <c r="BD177" i="51"/>
  <c r="AZ177" i="52"/>
  <c r="BB175" i="56"/>
  <c r="BD179" i="54"/>
  <c r="BA181" i="54"/>
  <c r="AY177" i="55"/>
  <c r="AV177" i="51"/>
  <c r="AU181" i="54"/>
  <c r="AS181" i="54"/>
  <c r="AQ176" i="52"/>
  <c r="AQ172" i="55"/>
  <c r="AQ174" i="55"/>
  <c r="AQ180" i="55"/>
  <c r="AU175" i="51"/>
  <c r="AS174" i="51"/>
  <c r="AQ181" i="51"/>
  <c r="AZ175" i="55"/>
  <c r="AZ181" i="54"/>
  <c r="BD181" i="54"/>
  <c r="BF174" i="50"/>
  <c r="BF174" i="52"/>
  <c r="BE179" i="54"/>
  <c r="BE178" i="51"/>
  <c r="BC177" i="51"/>
  <c r="BC177" i="55"/>
  <c r="BA175" i="52"/>
  <c r="BA175" i="54"/>
  <c r="BA172" i="51"/>
  <c r="BA176" i="51"/>
  <c r="BA173" i="51"/>
  <c r="BA180" i="51"/>
  <c r="BA175" i="55"/>
  <c r="BA173" i="55"/>
  <c r="BA172" i="55"/>
  <c r="BA176" i="55"/>
  <c r="BA180" i="55"/>
  <c r="AZ174" i="50"/>
  <c r="AY178" i="53"/>
  <c r="AY178" i="55"/>
  <c r="AX172" i="54"/>
  <c r="AX173" i="54"/>
  <c r="AX180" i="54"/>
  <c r="AX176" i="54"/>
  <c r="AW175" i="51"/>
  <c r="AT175" i="54"/>
  <c r="AS175" i="55"/>
  <c r="AR175" i="53"/>
  <c r="AT174" i="50"/>
  <c r="AT174" i="52"/>
  <c r="AZ177" i="50"/>
  <c r="BD175" i="50"/>
  <c r="BF178" i="51"/>
  <c r="BD172" i="50"/>
  <c r="BD173" i="50"/>
  <c r="BD176" i="50"/>
  <c r="BD180" i="50"/>
  <c r="BC173" i="55"/>
  <c r="BC172" i="55"/>
  <c r="BC180" i="55"/>
  <c r="BC176" i="55"/>
  <c r="BC179" i="51"/>
  <c r="BA177" i="53"/>
  <c r="BA177" i="55"/>
  <c r="BA174" i="51"/>
  <c r="BA174" i="54"/>
  <c r="AY181" i="51"/>
  <c r="AX174" i="53"/>
  <c r="AW177" i="52"/>
  <c r="AW178" i="55"/>
  <c r="AV181" i="51"/>
  <c r="AZ177" i="47"/>
  <c r="BD181" i="49"/>
  <c r="BD175" i="49"/>
  <c r="BB180" i="49"/>
  <c r="BB179" i="49"/>
  <c r="BD177" i="54"/>
  <c r="BD181" i="51"/>
  <c r="BF181" i="50"/>
  <c r="BF181" i="52"/>
  <c r="BF181" i="54"/>
  <c r="BF181" i="56"/>
  <c r="BE175" i="51"/>
  <c r="BE175" i="53"/>
  <c r="BE176" i="50"/>
  <c r="BE172" i="50"/>
  <c r="BE173" i="50"/>
  <c r="BE180" i="50"/>
  <c r="BE172" i="52"/>
  <c r="BE173" i="52"/>
  <c r="BE180" i="52"/>
  <c r="BE176" i="52"/>
  <c r="BE172" i="54"/>
  <c r="BE173" i="54"/>
  <c r="BE176" i="54"/>
  <c r="BE180" i="54"/>
  <c r="BE173" i="56"/>
  <c r="BE172" i="56"/>
  <c r="BE180" i="56"/>
  <c r="BE176" i="56"/>
  <c r="BD174" i="53"/>
  <c r="BC174" i="50"/>
  <c r="BC174" i="54"/>
  <c r="BC174" i="56"/>
  <c r="BC181" i="50"/>
  <c r="BC181" i="52"/>
  <c r="BC181" i="54"/>
  <c r="BC181" i="56"/>
  <c r="BB173" i="51"/>
  <c r="BB176" i="51"/>
  <c r="BB172" i="51"/>
  <c r="BB180" i="51"/>
  <c r="BB172" i="53"/>
  <c r="BB173" i="53"/>
  <c r="BB180" i="53"/>
  <c r="BB176" i="53"/>
  <c r="BB180" i="55"/>
  <c r="BB176" i="55"/>
  <c r="BB172" i="55"/>
  <c r="BB173" i="55"/>
  <c r="BA179" i="52"/>
  <c r="BA179" i="53"/>
  <c r="BA179" i="55"/>
  <c r="BA178" i="50"/>
  <c r="BA178" i="52"/>
  <c r="BA178" i="54"/>
  <c r="BA178" i="56"/>
  <c r="AY175" i="53"/>
  <c r="AY172" i="50"/>
  <c r="AY180" i="50"/>
  <c r="AY176" i="50"/>
  <c r="AY173" i="50"/>
  <c r="AY172" i="54"/>
  <c r="AY173" i="54"/>
  <c r="AY176" i="54"/>
  <c r="AY180" i="54"/>
  <c r="AY176" i="56"/>
  <c r="AY172" i="56"/>
  <c r="AY180" i="56"/>
  <c r="AY173" i="56"/>
  <c r="AX179" i="50"/>
  <c r="AX179" i="52"/>
  <c r="AX179" i="54"/>
  <c r="AX179" i="56"/>
  <c r="AX178" i="52"/>
  <c r="AX178" i="53"/>
  <c r="AX178" i="55"/>
  <c r="AW179" i="51"/>
  <c r="AW179" i="53"/>
  <c r="AV175" i="50"/>
  <c r="AV175" i="54"/>
  <c r="AV175" i="56"/>
  <c r="AV175" i="51"/>
  <c r="AV180" i="51"/>
  <c r="AV174" i="51"/>
  <c r="AV173" i="51"/>
  <c r="AV176" i="51"/>
  <c r="AV172" i="51"/>
  <c r="AV172" i="53"/>
  <c r="AV173" i="53"/>
  <c r="AV174" i="53"/>
  <c r="AV176" i="53"/>
  <c r="AV180" i="53"/>
  <c r="AV173" i="55"/>
  <c r="AV174" i="55"/>
  <c r="AV176" i="55"/>
  <c r="AV180" i="55"/>
  <c r="AV172" i="55"/>
  <c r="AU178" i="50"/>
  <c r="AU178" i="56"/>
  <c r="AU177" i="55"/>
  <c r="AT178" i="50"/>
  <c r="AT178" i="54"/>
  <c r="AT178" i="56"/>
  <c r="AT179" i="50"/>
  <c r="AT179" i="52"/>
  <c r="AT179" i="56"/>
  <c r="AS179" i="50"/>
  <c r="AS179" i="56"/>
  <c r="AS178" i="51"/>
  <c r="AS178" i="53"/>
  <c r="AS178" i="55"/>
  <c r="AQ173" i="50"/>
  <c r="AQ173" i="52"/>
  <c r="AQ173" i="56"/>
  <c r="AR180" i="51"/>
  <c r="AR180" i="53"/>
  <c r="AR180" i="55"/>
  <c r="AR181" i="52"/>
  <c r="AR181" i="53"/>
  <c r="AR181" i="55"/>
  <c r="AR177" i="50"/>
  <c r="AR177" i="54"/>
  <c r="AR177" i="56"/>
  <c r="BF173" i="51"/>
  <c r="BF176" i="51"/>
  <c r="BF180" i="51"/>
  <c r="BF172" i="51"/>
  <c r="BF172" i="53"/>
  <c r="BF176" i="53"/>
  <c r="BF173" i="53"/>
  <c r="BF180" i="53"/>
  <c r="BF173" i="55"/>
  <c r="BF176" i="55"/>
  <c r="BF180" i="55"/>
  <c r="BF172" i="55"/>
  <c r="BE177" i="50"/>
  <c r="BE177" i="56"/>
  <c r="BD178" i="51"/>
  <c r="BD178" i="53"/>
  <c r="BB179" i="51"/>
  <c r="BB179" i="53"/>
  <c r="BB174" i="54"/>
  <c r="BB174" i="56"/>
  <c r="AZ173" i="51"/>
  <c r="AZ176" i="51"/>
  <c r="AZ180" i="51"/>
  <c r="AZ172" i="51"/>
  <c r="AY174" i="50"/>
  <c r="AY174" i="54"/>
  <c r="AY174" i="56"/>
  <c r="AX175" i="51"/>
  <c r="AX175" i="53"/>
  <c r="AW181" i="51"/>
  <c r="AW181" i="53"/>
  <c r="AW181" i="55"/>
  <c r="AV178" i="51"/>
  <c r="AV178" i="53"/>
  <c r="AV178" i="55"/>
  <c r="AU180" i="50"/>
  <c r="H193" i="50"/>
  <c r="AU180" i="56"/>
  <c r="H193" i="56"/>
  <c r="AT181" i="50"/>
  <c r="AT181" i="52"/>
  <c r="AT181" i="56"/>
  <c r="AS180" i="55"/>
  <c r="AQ175" i="50"/>
  <c r="AQ175" i="52"/>
  <c r="AQ175" i="54"/>
  <c r="AQ175" i="56"/>
  <c r="AR175" i="51"/>
  <c r="AR176" i="51"/>
  <c r="AR172" i="51"/>
  <c r="AR172" i="53"/>
  <c r="AR176" i="53"/>
  <c r="AQ179" i="50"/>
  <c r="AQ179" i="52"/>
  <c r="AQ179" i="54"/>
  <c r="AQ179" i="56"/>
  <c r="AQ177" i="53"/>
  <c r="AR174" i="52"/>
  <c r="AR174" i="56"/>
  <c r="AU174" i="51"/>
  <c r="AS177" i="50"/>
  <c r="AS177" i="54"/>
  <c r="AS177" i="56"/>
  <c r="AR179" i="52"/>
  <c r="AR179" i="53"/>
  <c r="AR179" i="55"/>
  <c r="AZ179" i="56"/>
  <c r="BD175" i="55"/>
  <c r="BD175" i="51"/>
  <c r="BD179" i="50"/>
  <c r="BF175" i="50"/>
  <c r="BF175" i="52"/>
  <c r="BF175" i="54"/>
  <c r="BF175" i="56"/>
  <c r="BE174" i="53"/>
  <c r="BE174" i="55"/>
  <c r="BC175" i="50"/>
  <c r="BC175" i="52"/>
  <c r="BC175" i="54"/>
  <c r="BC175" i="56"/>
  <c r="BA181" i="50"/>
  <c r="BA181" i="52"/>
  <c r="BA181" i="56"/>
  <c r="AY177" i="51"/>
  <c r="AY177" i="53"/>
  <c r="AX181" i="51"/>
  <c r="AX181" i="53"/>
  <c r="AV177" i="50"/>
  <c r="AV177" i="54"/>
  <c r="AV177" i="56"/>
  <c r="AU181" i="50"/>
  <c r="AU181" i="52"/>
  <c r="AU181" i="56"/>
  <c r="AS181" i="50"/>
  <c r="AS181" i="52"/>
  <c r="AS181" i="56"/>
  <c r="AR173" i="51"/>
  <c r="AR173" i="53"/>
  <c r="AR173" i="55"/>
  <c r="AQ176" i="50"/>
  <c r="AQ176" i="54"/>
  <c r="AQ176" i="56"/>
  <c r="AQ176" i="51"/>
  <c r="AQ180" i="51"/>
  <c r="AQ172" i="51"/>
  <c r="AQ172" i="53"/>
  <c r="AQ180" i="53"/>
  <c r="AQ174" i="53"/>
  <c r="AU175" i="53"/>
  <c r="AU175" i="55"/>
  <c r="AS174" i="50"/>
  <c r="AS174" i="52"/>
  <c r="AS174" i="54"/>
  <c r="AS174" i="56"/>
  <c r="AQ181" i="53"/>
  <c r="AQ181" i="55"/>
  <c r="AZ175" i="51"/>
  <c r="AZ181" i="50"/>
  <c r="BB177" i="52"/>
  <c r="BD177" i="55"/>
  <c r="BD177" i="52"/>
  <c r="BD181" i="50"/>
  <c r="AZ179" i="51"/>
  <c r="BF179" i="51"/>
  <c r="BF179" i="53"/>
  <c r="BF179" i="55"/>
  <c r="BF174" i="54"/>
  <c r="BF174" i="56"/>
  <c r="BE179" i="50"/>
  <c r="BE179" i="52"/>
  <c r="BE179" i="56"/>
  <c r="BE178" i="53"/>
  <c r="BE178" i="55"/>
  <c r="BC178" i="50"/>
  <c r="BC178" i="52"/>
  <c r="BC178" i="54"/>
  <c r="BC178" i="56"/>
  <c r="BC177" i="53"/>
  <c r="BB181" i="51"/>
  <c r="BB181" i="53"/>
  <c r="BB181" i="55"/>
  <c r="BA175" i="50"/>
  <c r="BA175" i="56"/>
  <c r="BA172" i="53"/>
  <c r="BA173" i="53"/>
  <c r="BA180" i="53"/>
  <c r="BA176" i="53"/>
  <c r="AZ174" i="52"/>
  <c r="AZ174" i="54"/>
  <c r="AZ174" i="56"/>
  <c r="AY179" i="50"/>
  <c r="AY179" i="52"/>
  <c r="AY179" i="54"/>
  <c r="AY179" i="56"/>
  <c r="AY178" i="51"/>
  <c r="AX177" i="50"/>
  <c r="AX173" i="50"/>
  <c r="AX180" i="50"/>
  <c r="AX172" i="50"/>
  <c r="AX176" i="50"/>
  <c r="AX173" i="52"/>
  <c r="AX180" i="52"/>
  <c r="AX176" i="52"/>
  <c r="AX172" i="52"/>
  <c r="AX172" i="56"/>
  <c r="AX176" i="56"/>
  <c r="AX173" i="56"/>
  <c r="AX180" i="56"/>
  <c r="AW175" i="53"/>
  <c r="AW172" i="50"/>
  <c r="AW174" i="50"/>
  <c r="AW173" i="50"/>
  <c r="AW176" i="50"/>
  <c r="AW180" i="50"/>
  <c r="AW172" i="52"/>
  <c r="AW173" i="52"/>
  <c r="AW180" i="52"/>
  <c r="AW176" i="52"/>
  <c r="AW174" i="52"/>
  <c r="AW172" i="54"/>
  <c r="AW176" i="54"/>
  <c r="AW180" i="54"/>
  <c r="AW173" i="54"/>
  <c r="AW174" i="54"/>
  <c r="AW172" i="56"/>
  <c r="AW173" i="56"/>
  <c r="AW174" i="56"/>
  <c r="AW180" i="56"/>
  <c r="AW176" i="56"/>
  <c r="AV179" i="50"/>
  <c r="AV179" i="52"/>
  <c r="AV179" i="54"/>
  <c r="AV179" i="56"/>
  <c r="AU179" i="53"/>
  <c r="AU173" i="50"/>
  <c r="AU172" i="50"/>
  <c r="AU176" i="50"/>
  <c r="AU172" i="52"/>
  <c r="AU176" i="52"/>
  <c r="AU173" i="52"/>
  <c r="AU172" i="54"/>
  <c r="AU173" i="54"/>
  <c r="AU176" i="54"/>
  <c r="AU172" i="56"/>
  <c r="AU173" i="56"/>
  <c r="AU176" i="56"/>
  <c r="AT172" i="51"/>
  <c r="AT176" i="51"/>
  <c r="AT180" i="51"/>
  <c r="AT173" i="51"/>
  <c r="AT177" i="53"/>
  <c r="AT176" i="53"/>
  <c r="AT172" i="53"/>
  <c r="AT180" i="53"/>
  <c r="AT173" i="53"/>
  <c r="AT172" i="55"/>
  <c r="AT180" i="55"/>
  <c r="AT176" i="55"/>
  <c r="AT173" i="55"/>
  <c r="AT175" i="50"/>
  <c r="AT175" i="56"/>
  <c r="AS175" i="51"/>
  <c r="AS175" i="53"/>
  <c r="AS172" i="50"/>
  <c r="AS173" i="50"/>
  <c r="AS176" i="50"/>
  <c r="AS176" i="52"/>
  <c r="AS173" i="52"/>
  <c r="AS172" i="52"/>
  <c r="AS172" i="54"/>
  <c r="AS176" i="54"/>
  <c r="AS173" i="54"/>
  <c r="AS172" i="56"/>
  <c r="AS173" i="56"/>
  <c r="AS176" i="56"/>
  <c r="AR175" i="55"/>
  <c r="AT174" i="54"/>
  <c r="AT174" i="56"/>
  <c r="AQ178" i="50"/>
  <c r="AQ178" i="52"/>
  <c r="AQ178" i="54"/>
  <c r="AQ178" i="56"/>
  <c r="AZ177" i="56"/>
  <c r="AZ179" i="53"/>
  <c r="BB175" i="53"/>
  <c r="BD175" i="56"/>
  <c r="BF178" i="50"/>
  <c r="BF178" i="54"/>
  <c r="BF178" i="56"/>
  <c r="BF177" i="51"/>
  <c r="BF177" i="53"/>
  <c r="BF177" i="55"/>
  <c r="BE181" i="51"/>
  <c r="BE181" i="53"/>
  <c r="BE181" i="55"/>
  <c r="BD172" i="52"/>
  <c r="BD173" i="52"/>
  <c r="BD180" i="52"/>
  <c r="BD176" i="52"/>
  <c r="BD172" i="54"/>
  <c r="BD173" i="54"/>
  <c r="BD180" i="54"/>
  <c r="BD176" i="54"/>
  <c r="BD172" i="56"/>
  <c r="BD173" i="56"/>
  <c r="BD180" i="56"/>
  <c r="BD176" i="56"/>
  <c r="BC176" i="51"/>
  <c r="BC172" i="51"/>
  <c r="BC173" i="51"/>
  <c r="BC180" i="51"/>
  <c r="BC178" i="53"/>
  <c r="BC173" i="53"/>
  <c r="BC176" i="53"/>
  <c r="BC172" i="53"/>
  <c r="BC180" i="53"/>
  <c r="BC179" i="53"/>
  <c r="BC179" i="55"/>
  <c r="BB178" i="50"/>
  <c r="BB178" i="52"/>
  <c r="BB178" i="54"/>
  <c r="BB178" i="56"/>
  <c r="BA177" i="51"/>
  <c r="BA174" i="50"/>
  <c r="BA174" i="52"/>
  <c r="BA174" i="56"/>
  <c r="AZ178" i="51"/>
  <c r="AZ178" i="53"/>
  <c r="AZ178" i="55"/>
  <c r="AY181" i="53"/>
  <c r="AY181" i="55"/>
  <c r="AX177" i="52"/>
  <c r="AX177" i="54"/>
  <c r="AX177" i="56"/>
  <c r="AX174" i="51"/>
  <c r="AX174" i="55"/>
  <c r="AW177" i="50"/>
  <c r="AW177" i="54"/>
  <c r="AW177" i="56"/>
  <c r="AW178" i="50"/>
  <c r="AW178" i="52"/>
  <c r="AW178" i="54"/>
  <c r="AW178" i="56"/>
  <c r="AV181" i="50"/>
  <c r="AV181" i="54"/>
  <c r="AV181" i="56"/>
  <c r="AT177" i="51"/>
  <c r="AT177" i="55"/>
  <c r="AR178" i="50"/>
  <c r="AR178" i="52"/>
  <c r="AR178" i="54"/>
  <c r="AR178" i="56"/>
  <c r="BG176" i="50"/>
  <c r="BG180" i="53"/>
  <c r="BG180" i="52"/>
  <c r="BG176" i="52"/>
  <c r="BG176" i="53"/>
  <c r="BG177" i="51"/>
  <c r="BG177" i="53"/>
  <c r="BG174" i="54"/>
  <c r="BG174" i="56"/>
  <c r="BG173" i="54"/>
  <c r="BG173" i="56"/>
  <c r="BG179" i="51"/>
  <c r="BG179" i="54"/>
  <c r="BG179" i="56"/>
  <c r="BG178" i="53"/>
  <c r="BG172" i="54"/>
  <c r="BG181" i="51"/>
  <c r="BG177" i="56"/>
  <c r="BG174" i="50"/>
  <c r="BG174" i="52"/>
  <c r="BG174" i="55"/>
  <c r="BG175" i="53"/>
  <c r="BG175" i="55"/>
  <c r="BG173" i="50"/>
  <c r="BG173" i="52"/>
  <c r="BG180" i="54"/>
  <c r="BG180" i="50"/>
  <c r="BG179" i="55"/>
  <c r="BG178" i="56"/>
  <c r="BG172" i="50"/>
  <c r="BG172" i="56"/>
  <c r="BG181" i="53"/>
  <c r="BG181" i="56"/>
  <c r="BG176" i="49"/>
  <c r="BG177" i="55"/>
  <c r="BG174" i="51"/>
  <c r="BG176" i="55"/>
  <c r="BG175" i="50"/>
  <c r="BG175" i="52"/>
  <c r="BG173" i="55"/>
  <c r="BG176" i="56"/>
  <c r="BG179" i="53"/>
  <c r="BG178" i="50"/>
  <c r="BG178" i="52"/>
  <c r="BG178" i="54"/>
  <c r="BG178" i="55"/>
  <c r="BG180" i="55"/>
  <c r="BG181" i="55"/>
  <c r="BG177" i="50"/>
  <c r="BG177" i="52"/>
  <c r="BG177" i="54"/>
  <c r="BG174" i="53"/>
  <c r="BG175" i="51"/>
  <c r="BG175" i="54"/>
  <c r="BG175" i="56"/>
  <c r="BG172" i="51"/>
  <c r="BG173" i="51"/>
  <c r="BG173" i="53"/>
  <c r="BG180" i="51"/>
  <c r="BG179" i="50"/>
  <c r="BG179" i="52"/>
  <c r="BG178" i="51"/>
  <c r="BG172" i="52"/>
  <c r="BG172" i="53"/>
  <c r="BG172" i="55"/>
  <c r="BG181" i="50"/>
  <c r="BG181" i="52"/>
  <c r="BG181" i="54"/>
  <c r="AW178" i="47"/>
  <c r="BE181" i="47"/>
  <c r="BB178" i="47"/>
  <c r="AY181" i="47"/>
  <c r="AV175" i="47"/>
  <c r="BB172" i="49"/>
  <c r="BG180" i="49"/>
  <c r="AZ179" i="49"/>
  <c r="AZ177" i="49"/>
  <c r="BF174" i="49"/>
  <c r="BE174" i="49"/>
  <c r="BC173" i="49"/>
  <c r="BB176" i="49"/>
  <c r="BA175" i="49"/>
  <c r="BC175" i="49"/>
  <c r="BB173" i="49"/>
  <c r="BA178" i="49"/>
  <c r="AY176" i="49"/>
  <c r="AX178" i="49"/>
  <c r="AW173" i="49"/>
  <c r="AU178" i="49"/>
  <c r="AT178" i="49"/>
  <c r="AS177" i="49"/>
  <c r="AQ173" i="49"/>
  <c r="AR174" i="49"/>
  <c r="BG173" i="49"/>
  <c r="BG172" i="49"/>
  <c r="BE172" i="49"/>
  <c r="BE180" i="49"/>
  <c r="BE181" i="49"/>
  <c r="BE179" i="49"/>
  <c r="BD178" i="49"/>
  <c r="BA173" i="49"/>
  <c r="AY175" i="49"/>
  <c r="AX173" i="49"/>
  <c r="AV172" i="49"/>
  <c r="AV178" i="49"/>
  <c r="AV181" i="49"/>
  <c r="AV180" i="49"/>
  <c r="AV179" i="49"/>
  <c r="AT173" i="49"/>
  <c r="AS174" i="49"/>
  <c r="AQ179" i="49"/>
  <c r="AR176" i="49"/>
  <c r="BG179" i="49"/>
  <c r="BF172" i="49"/>
  <c r="BF181" i="49"/>
  <c r="BF179" i="49"/>
  <c r="BF180" i="49"/>
  <c r="BE177" i="49"/>
  <c r="BD173" i="49"/>
  <c r="BB174" i="49"/>
  <c r="BA176" i="49"/>
  <c r="AQ172" i="49"/>
  <c r="AQ180" i="49"/>
  <c r="AQ178" i="49"/>
  <c r="C180" i="49"/>
  <c r="C166" i="49"/>
  <c r="BG181" i="49"/>
  <c r="AY174" i="49"/>
  <c r="AX175" i="49"/>
  <c r="AW175" i="49"/>
  <c r="AT175" i="49"/>
  <c r="AS172" i="49"/>
  <c r="AS181" i="49"/>
  <c r="AS179" i="49"/>
  <c r="AQ181" i="49"/>
  <c r="AR172" i="49"/>
  <c r="AR181" i="49"/>
  <c r="AQ175" i="49"/>
  <c r="BG174" i="49"/>
  <c r="BF177" i="49"/>
  <c r="AZ173" i="49"/>
  <c r="AU174" i="49"/>
  <c r="AU175" i="49"/>
  <c r="AU181" i="49"/>
  <c r="AU172" i="49"/>
  <c r="BC176" i="49"/>
  <c r="AY172" i="49"/>
  <c r="AY179" i="49"/>
  <c r="AY180" i="49"/>
  <c r="AY181" i="49"/>
  <c r="BC174" i="49"/>
  <c r="BC172" i="49"/>
  <c r="BC179" i="49"/>
  <c r="BC180" i="49"/>
  <c r="BC181" i="49"/>
  <c r="AY177" i="49"/>
  <c r="AX172" i="49"/>
  <c r="AX179" i="49"/>
  <c r="AX180" i="49"/>
  <c r="AX181" i="49"/>
  <c r="AW176" i="49"/>
  <c r="AV173" i="49"/>
  <c r="AU176" i="49"/>
  <c r="AS176" i="49"/>
  <c r="AR175" i="49"/>
  <c r="BF178" i="49"/>
  <c r="BE173" i="49"/>
  <c r="BC177" i="49"/>
  <c r="BA172" i="49"/>
  <c r="BA179" i="49"/>
  <c r="BA181" i="49"/>
  <c r="BA180" i="49"/>
  <c r="AZ178" i="49"/>
  <c r="AV174" i="49"/>
  <c r="BA177" i="49"/>
  <c r="AX177" i="49"/>
  <c r="AW177" i="49"/>
  <c r="AV176" i="49"/>
  <c r="AT177" i="49"/>
  <c r="AS178" i="49"/>
  <c r="AQ176" i="49"/>
  <c r="AR173" i="49"/>
  <c r="AZ176" i="49"/>
  <c r="BD177" i="49"/>
  <c r="BG175" i="49"/>
  <c r="BF176" i="49"/>
  <c r="BE175" i="49"/>
  <c r="BA174" i="49"/>
  <c r="AX174" i="49"/>
  <c r="AW174" i="49"/>
  <c r="AV175" i="49"/>
  <c r="AU177" i="49"/>
  <c r="AT174" i="49"/>
  <c r="AS173" i="49"/>
  <c r="AR180" i="49"/>
  <c r="AR177" i="49"/>
  <c r="BG178" i="49"/>
  <c r="BF175" i="49"/>
  <c r="BE178" i="49"/>
  <c r="BB178" i="49"/>
  <c r="AZ175" i="49"/>
  <c r="AY173" i="49"/>
  <c r="AW172" i="49"/>
  <c r="AW181" i="49"/>
  <c r="AW178" i="49"/>
  <c r="AW180" i="49"/>
  <c r="AW179" i="49"/>
  <c r="AU179" i="49"/>
  <c r="AT172" i="49"/>
  <c r="AT181" i="49"/>
  <c r="AT180" i="49"/>
  <c r="AT179" i="49"/>
  <c r="AS175" i="49"/>
  <c r="AQ177" i="49"/>
  <c r="AR178" i="49"/>
  <c r="BG177" i="49"/>
  <c r="BF173" i="49"/>
  <c r="BE176" i="49"/>
  <c r="BB177" i="49"/>
  <c r="BC178" i="49"/>
  <c r="BB175" i="49"/>
  <c r="AU173" i="49"/>
  <c r="AY178" i="49"/>
  <c r="AX176" i="49"/>
  <c r="AV177" i="49"/>
  <c r="AU180" i="49"/>
  <c r="AT176" i="49"/>
  <c r="AS180" i="49"/>
  <c r="AR179" i="49"/>
  <c r="AQ174" i="49"/>
  <c r="AR175" i="47"/>
  <c r="AZ177" i="48"/>
  <c r="AS175" i="47"/>
  <c r="BG180" i="47"/>
  <c r="BB177" i="48"/>
  <c r="C180" i="47"/>
  <c r="AN193" i="47" s="1"/>
  <c r="C180" i="48"/>
  <c r="C166" i="48"/>
  <c r="BD177" i="47"/>
  <c r="BD176" i="48"/>
  <c r="BC172" i="48"/>
  <c r="BC179" i="48"/>
  <c r="BC180" i="48"/>
  <c r="BC181" i="48"/>
  <c r="BB174" i="48"/>
  <c r="AZ175" i="48"/>
  <c r="AY178" i="48"/>
  <c r="AV177" i="48"/>
  <c r="AS180" i="48"/>
  <c r="AZ179" i="48"/>
  <c r="BB179" i="48"/>
  <c r="BD179" i="48"/>
  <c r="BD172" i="48"/>
  <c r="BG181" i="48"/>
  <c r="BF178" i="48"/>
  <c r="BC177" i="48"/>
  <c r="AY173" i="48"/>
  <c r="AV174" i="48"/>
  <c r="AR172" i="48"/>
  <c r="AR181" i="48"/>
  <c r="BG174" i="48"/>
  <c r="BD175" i="48"/>
  <c r="BC174" i="48"/>
  <c r="BA178" i="48"/>
  <c r="AX178" i="48"/>
  <c r="AU178" i="48"/>
  <c r="AT177" i="48"/>
  <c r="AS178" i="48"/>
  <c r="AQ176" i="48"/>
  <c r="BD177" i="48"/>
  <c r="BF176" i="48"/>
  <c r="BD178" i="48"/>
  <c r="BB175" i="48"/>
  <c r="AY172" i="48"/>
  <c r="AY181" i="48"/>
  <c r="AY179" i="48"/>
  <c r="AY180" i="48"/>
  <c r="AY175" i="48"/>
  <c r="AX173" i="48"/>
  <c r="AV172" i="48"/>
  <c r="AV178" i="48"/>
  <c r="AV180" i="48"/>
  <c r="AV181" i="48"/>
  <c r="AV179" i="48"/>
  <c r="AU177" i="48"/>
  <c r="AR176" i="48"/>
  <c r="BF181" i="47"/>
  <c r="AR173" i="47"/>
  <c r="BG178" i="48"/>
  <c r="BE177" i="48"/>
  <c r="BA176" i="48"/>
  <c r="AX181" i="48"/>
  <c r="AX172" i="48"/>
  <c r="AX179" i="48"/>
  <c r="AX180" i="48"/>
  <c r="AX176" i="48"/>
  <c r="AW176" i="48"/>
  <c r="AU176" i="48"/>
  <c r="AT176" i="48"/>
  <c r="AS176" i="48"/>
  <c r="AQ172" i="48"/>
  <c r="AQ180" i="48"/>
  <c r="AQ178" i="48"/>
  <c r="AR179" i="48"/>
  <c r="BG176" i="48"/>
  <c r="AZ172" i="48"/>
  <c r="AZ174" i="48"/>
  <c r="BB181" i="48"/>
  <c r="BE174" i="48"/>
  <c r="BE173" i="48"/>
  <c r="BC173" i="48"/>
  <c r="BA175" i="48"/>
  <c r="AY174" i="48"/>
  <c r="AW175" i="48"/>
  <c r="AT175" i="48"/>
  <c r="AS175" i="48"/>
  <c r="AQ175" i="48"/>
  <c r="BE176" i="48"/>
  <c r="AW173" i="48"/>
  <c r="AV176" i="48"/>
  <c r="BG173" i="48"/>
  <c r="BG172" i="48"/>
  <c r="AW174" i="48"/>
  <c r="AU173" i="48"/>
  <c r="AR180" i="48"/>
  <c r="BG179" i="48"/>
  <c r="BD173" i="48"/>
  <c r="BB178" i="48"/>
  <c r="AY177" i="48"/>
  <c r="AV173" i="48"/>
  <c r="AU180" i="48"/>
  <c r="BB180" i="48"/>
  <c r="BD181" i="48"/>
  <c r="BD174" i="48"/>
  <c r="BF174" i="48"/>
  <c r="BA172" i="48"/>
  <c r="BA180" i="48"/>
  <c r="BA179" i="48"/>
  <c r="BA181" i="48"/>
  <c r="AX175" i="48"/>
  <c r="AW172" i="48"/>
  <c r="AW179" i="48"/>
  <c r="AW181" i="48"/>
  <c r="AW178" i="48"/>
  <c r="AW180" i="48"/>
  <c r="AU174" i="48"/>
  <c r="AU179" i="48"/>
  <c r="AS172" i="48"/>
  <c r="AS181" i="48"/>
  <c r="AS179" i="48"/>
  <c r="AQ177" i="48"/>
  <c r="BG177" i="48"/>
  <c r="BF173" i="48"/>
  <c r="BF177" i="48"/>
  <c r="BC175" i="48"/>
  <c r="BA177" i="48"/>
  <c r="AX177" i="48"/>
  <c r="AW177" i="48"/>
  <c r="AU172" i="48"/>
  <c r="AU175" i="48"/>
  <c r="AU181" i="48"/>
  <c r="AT178" i="48"/>
  <c r="AS177" i="48"/>
  <c r="AQ173" i="48"/>
  <c r="AR174" i="48"/>
  <c r="BG180" i="48"/>
  <c r="BG175" i="48"/>
  <c r="BE175" i="48"/>
  <c r="BC178" i="48"/>
  <c r="BC176" i="48"/>
  <c r="BA174" i="48"/>
  <c r="BA173" i="48"/>
  <c r="AX174" i="48"/>
  <c r="AV175" i="48"/>
  <c r="AT174" i="48"/>
  <c r="AQ179" i="48"/>
  <c r="BF179" i="48"/>
  <c r="BF181" i="48"/>
  <c r="BF172" i="48"/>
  <c r="BF180" i="48"/>
  <c r="BF175" i="48"/>
  <c r="BE178" i="48"/>
  <c r="AR175" i="48"/>
  <c r="AQ174" i="48"/>
  <c r="AZ181" i="48"/>
  <c r="BB172" i="48"/>
  <c r="BB173" i="48"/>
  <c r="BB176" i="48"/>
  <c r="AZ178" i="48"/>
  <c r="AT173" i="48"/>
  <c r="AT181" i="48"/>
  <c r="AT172" i="48"/>
  <c r="AT180" i="48"/>
  <c r="AT179" i="48"/>
  <c r="AQ181" i="48"/>
  <c r="AR178" i="48"/>
  <c r="AZ173" i="48"/>
  <c r="AY176" i="48"/>
  <c r="AR173" i="48"/>
  <c r="BE172" i="48"/>
  <c r="BE180" i="48"/>
  <c r="BE181" i="48"/>
  <c r="BE179" i="48"/>
  <c r="AS174" i="48"/>
  <c r="AS173" i="48"/>
  <c r="AR177" i="48"/>
  <c r="BG177" i="47"/>
  <c r="BF178" i="47"/>
  <c r="BC180" i="47"/>
  <c r="BC173" i="47"/>
  <c r="BC176" i="47"/>
  <c r="BC172" i="47"/>
  <c r="BA174" i="47"/>
  <c r="AX174" i="47"/>
  <c r="AU174" i="47"/>
  <c r="AT174" i="47"/>
  <c r="AS177" i="47"/>
  <c r="AQ178" i="47"/>
  <c r="AR179" i="47"/>
  <c r="BG172" i="47"/>
  <c r="AX180" i="47"/>
  <c r="AW174" i="47"/>
  <c r="AW180" i="47"/>
  <c r="AW173" i="47"/>
  <c r="AW176" i="47"/>
  <c r="AW172" i="47"/>
  <c r="AU179" i="47"/>
  <c r="AU176" i="47"/>
  <c r="AT176" i="47"/>
  <c r="P193" i="47"/>
  <c r="O193" i="47"/>
  <c r="R193" i="47"/>
  <c r="N193" i="47"/>
  <c r="K193" i="47"/>
  <c r="BG175" i="47"/>
  <c r="BE180" i="47"/>
  <c r="BE173" i="47"/>
  <c r="BE176" i="47"/>
  <c r="BE172" i="47"/>
  <c r="BC174" i="47"/>
  <c r="BB180" i="47"/>
  <c r="BB172" i="47"/>
  <c r="BB173" i="47"/>
  <c r="BB176" i="47"/>
  <c r="BB175" i="47"/>
  <c r="BA178" i="47"/>
  <c r="AY180" i="47"/>
  <c r="AY173" i="47"/>
  <c r="AY176" i="47"/>
  <c r="AY172" i="47"/>
  <c r="AX178" i="47"/>
  <c r="AU178" i="47"/>
  <c r="AT178" i="47"/>
  <c r="AS179" i="47"/>
  <c r="AQ173" i="47"/>
  <c r="BG174" i="47"/>
  <c r="BF180" i="47"/>
  <c r="BF176" i="47"/>
  <c r="BF172" i="47"/>
  <c r="BF173" i="47"/>
  <c r="BE174" i="47"/>
  <c r="BC175" i="47"/>
  <c r="BB174" i="47"/>
  <c r="AZ180" i="47"/>
  <c r="AZ172" i="47"/>
  <c r="AZ176" i="47"/>
  <c r="AZ173" i="47"/>
  <c r="AZ175" i="47"/>
  <c r="AZ181" i="47"/>
  <c r="AY174" i="47"/>
  <c r="AX181" i="47"/>
  <c r="AV177" i="47"/>
  <c r="AU180" i="47"/>
  <c r="AT181" i="47"/>
  <c r="F193" i="47"/>
  <c r="AS180" i="47"/>
  <c r="AQ179" i="47"/>
  <c r="BF179" i="47"/>
  <c r="BE179" i="47"/>
  <c r="BC178" i="47"/>
  <c r="BB181" i="47"/>
  <c r="BA180" i="47"/>
  <c r="BA173" i="47"/>
  <c r="BA176" i="47"/>
  <c r="BA172" i="47"/>
  <c r="AY179" i="47"/>
  <c r="AX172" i="47"/>
  <c r="AT180" i="47"/>
  <c r="AQ176" i="47"/>
  <c r="AQ174" i="47"/>
  <c r="AQ180" i="47"/>
  <c r="AQ172" i="47"/>
  <c r="BG179" i="47"/>
  <c r="BF177" i="47"/>
  <c r="BD172" i="47"/>
  <c r="BD176" i="47"/>
  <c r="BD180" i="47"/>
  <c r="BD173" i="47"/>
  <c r="BD175" i="47"/>
  <c r="BD181" i="47"/>
  <c r="BC179" i="47"/>
  <c r="BA177" i="47"/>
  <c r="AX177" i="47"/>
  <c r="AW177" i="47"/>
  <c r="AT177" i="47"/>
  <c r="AS174" i="47"/>
  <c r="AQ181" i="47"/>
  <c r="AR178" i="47"/>
  <c r="AR181" i="47"/>
  <c r="AX176" i="47"/>
  <c r="AW175" i="47"/>
  <c r="AU172" i="47"/>
  <c r="AT173" i="47"/>
  <c r="BG178" i="47"/>
  <c r="BE175" i="47"/>
  <c r="BD174" i="47"/>
  <c r="BC181" i="47"/>
  <c r="BA179" i="47"/>
  <c r="AY175" i="47"/>
  <c r="AX179" i="47"/>
  <c r="AW179" i="47"/>
  <c r="AV180" i="47"/>
  <c r="AV173" i="47"/>
  <c r="AV174" i="47"/>
  <c r="AV176" i="47"/>
  <c r="AV172" i="47"/>
  <c r="AU177" i="47"/>
  <c r="AT179" i="47"/>
  <c r="AS178" i="47"/>
  <c r="AR180" i="47"/>
  <c r="AR177" i="47"/>
  <c r="BB177" i="47"/>
  <c r="BG173" i="47"/>
  <c r="BF175" i="47"/>
  <c r="BE177" i="47"/>
  <c r="BD178" i="47"/>
  <c r="BB179" i="47"/>
  <c r="BA181" i="47"/>
  <c r="AY177" i="47"/>
  <c r="AX175" i="47"/>
  <c r="AW181" i="47"/>
  <c r="AV178" i="47"/>
  <c r="AU181" i="47"/>
  <c r="AS181" i="47"/>
  <c r="AQ175" i="47"/>
  <c r="AR176" i="47"/>
  <c r="AR172" i="47"/>
  <c r="BG176" i="47"/>
  <c r="BF174" i="47"/>
  <c r="BE178" i="47"/>
  <c r="BC177" i="47"/>
  <c r="BA175" i="47"/>
  <c r="AZ174" i="47"/>
  <c r="AY178" i="47"/>
  <c r="AX173" i="47"/>
  <c r="AU173" i="47"/>
  <c r="AT172" i="47"/>
  <c r="AT175" i="47"/>
  <c r="AS173" i="47"/>
  <c r="AS176" i="47"/>
  <c r="AS172" i="47"/>
  <c r="AQ177" i="47"/>
  <c r="AR174" i="47"/>
  <c r="BG181" i="47"/>
  <c r="D21" i="2"/>
  <c r="AQ21" i="2" s="1"/>
  <c r="C166" i="47"/>
  <c r="D18" i="2"/>
  <c r="AQ18" i="2" s="1"/>
  <c r="C22" i="1"/>
  <c r="E17" i="2" s="1"/>
  <c r="C14" i="1"/>
  <c r="E20" i="2" s="1"/>
  <c r="C19" i="1"/>
  <c r="E13" i="2" s="1"/>
  <c r="C15" i="1"/>
  <c r="E16" i="2" s="1"/>
  <c r="C177" i="56" s="1"/>
  <c r="C20" i="1"/>
  <c r="E15" i="2" s="1"/>
  <c r="C16" i="1"/>
  <c r="E14" i="2" s="1"/>
  <c r="E49" i="1"/>
  <c r="E48" i="1"/>
  <c r="E47" i="1"/>
  <c r="E46" i="1"/>
  <c r="E45" i="1"/>
  <c r="AM193" i="51" l="1"/>
  <c r="AN193" i="51"/>
  <c r="AM193" i="53"/>
  <c r="AN193" i="53"/>
  <c r="AM193" i="55"/>
  <c r="AN193" i="55"/>
  <c r="AM193" i="54"/>
  <c r="AN193" i="54"/>
  <c r="AM193" i="56"/>
  <c r="AN193" i="56"/>
  <c r="AM190" i="56"/>
  <c r="AN190" i="56"/>
  <c r="AM193" i="48"/>
  <c r="AN193" i="48"/>
  <c r="AM193" i="49"/>
  <c r="AN193" i="49"/>
  <c r="AL193" i="50"/>
  <c r="AM193" i="50"/>
  <c r="AL193" i="52"/>
  <c r="AM193" i="52"/>
  <c r="AL193" i="47"/>
  <c r="AM193" i="47"/>
  <c r="AK193" i="48"/>
  <c r="AL193" i="48"/>
  <c r="AK193" i="49"/>
  <c r="AL193" i="49"/>
  <c r="AK190" i="56"/>
  <c r="AL190" i="56"/>
  <c r="AK193" i="51"/>
  <c r="AL193" i="51"/>
  <c r="AK193" i="53"/>
  <c r="AL193" i="53"/>
  <c r="AK193" i="55"/>
  <c r="AL193" i="55"/>
  <c r="AK193" i="54"/>
  <c r="AL193" i="54"/>
  <c r="AK193" i="56"/>
  <c r="AL193" i="56"/>
  <c r="AJ193" i="50"/>
  <c r="AK193" i="50"/>
  <c r="AJ193" i="52"/>
  <c r="AK193" i="52"/>
  <c r="AJ193" i="47"/>
  <c r="AK193" i="47"/>
  <c r="AI190" i="56"/>
  <c r="AJ190" i="56"/>
  <c r="AI193" i="54"/>
  <c r="AJ193" i="54"/>
  <c r="AI193" i="56"/>
  <c r="AJ193" i="56"/>
  <c r="AI193" i="48"/>
  <c r="AJ193" i="48"/>
  <c r="AI193" i="49"/>
  <c r="AJ193" i="49"/>
  <c r="AI193" i="51"/>
  <c r="AJ193" i="51"/>
  <c r="AI193" i="53"/>
  <c r="AJ193" i="53"/>
  <c r="AI193" i="55"/>
  <c r="AJ193" i="55"/>
  <c r="AH193" i="47"/>
  <c r="AI193" i="47"/>
  <c r="AH193" i="50"/>
  <c r="AI193" i="50"/>
  <c r="AH193" i="52"/>
  <c r="AI193" i="52"/>
  <c r="E193" i="47"/>
  <c r="G193" i="47"/>
  <c r="I193" i="47"/>
  <c r="M193" i="47"/>
  <c r="S193" i="47"/>
  <c r="L193" i="47"/>
  <c r="AG193" i="48"/>
  <c r="AH193" i="48"/>
  <c r="AG193" i="49"/>
  <c r="AH193" i="49"/>
  <c r="AF190" i="56"/>
  <c r="AH190" i="56"/>
  <c r="AG193" i="51"/>
  <c r="AH193" i="51"/>
  <c r="AG193" i="53"/>
  <c r="AH193" i="53"/>
  <c r="AG193" i="55"/>
  <c r="AH193" i="55"/>
  <c r="AG193" i="54"/>
  <c r="AH193" i="54"/>
  <c r="AG193" i="56"/>
  <c r="AH193" i="56"/>
  <c r="AF193" i="47"/>
  <c r="AG193" i="47"/>
  <c r="F193" i="51"/>
  <c r="H193" i="51"/>
  <c r="AG190" i="56"/>
  <c r="AF193" i="50"/>
  <c r="AG193" i="50"/>
  <c r="AF193" i="52"/>
  <c r="AG193" i="52"/>
  <c r="F193" i="53"/>
  <c r="AE193" i="54"/>
  <c r="AF193" i="54"/>
  <c r="AE193" i="56"/>
  <c r="AF193" i="56"/>
  <c r="AE193" i="48"/>
  <c r="AF193" i="48"/>
  <c r="AE193" i="49"/>
  <c r="AF193" i="49"/>
  <c r="AE193" i="51"/>
  <c r="AF193" i="51"/>
  <c r="AE193" i="53"/>
  <c r="AF193" i="53"/>
  <c r="AE193" i="55"/>
  <c r="AF193" i="55"/>
  <c r="C158" i="56"/>
  <c r="AD193" i="47"/>
  <c r="AE193" i="47"/>
  <c r="AD190" i="56"/>
  <c r="AE190" i="56"/>
  <c r="AD193" i="50"/>
  <c r="AE193" i="50"/>
  <c r="AD193" i="52"/>
  <c r="AE193" i="52"/>
  <c r="AC193" i="48"/>
  <c r="AD193" i="48"/>
  <c r="AC193" i="49"/>
  <c r="AD193" i="49"/>
  <c r="AC193" i="51"/>
  <c r="AD193" i="51"/>
  <c r="AC193" i="53"/>
  <c r="AD193" i="53"/>
  <c r="AC193" i="55"/>
  <c r="AD193" i="55"/>
  <c r="AC193" i="54"/>
  <c r="AD193" i="54"/>
  <c r="AC193" i="56"/>
  <c r="AD193" i="56"/>
  <c r="AB193" i="47"/>
  <c r="AC193" i="47"/>
  <c r="AB193" i="50"/>
  <c r="AC193" i="50"/>
  <c r="AB193" i="52"/>
  <c r="AC193" i="52"/>
  <c r="AB190" i="56"/>
  <c r="AC190" i="56"/>
  <c r="AA193" i="54"/>
  <c r="AB193" i="54"/>
  <c r="AA193" i="56"/>
  <c r="AB193" i="56"/>
  <c r="AA193" i="48"/>
  <c r="AB193" i="48"/>
  <c r="AA193" i="49"/>
  <c r="AB193" i="49"/>
  <c r="AA193" i="51"/>
  <c r="AB193" i="51"/>
  <c r="AA193" i="53"/>
  <c r="AB193" i="53"/>
  <c r="AA193" i="55"/>
  <c r="AB193" i="55"/>
  <c r="Z190" i="56"/>
  <c r="AA190" i="56"/>
  <c r="Y193" i="47"/>
  <c r="AA193" i="47"/>
  <c r="Z193" i="50"/>
  <c r="AA193" i="50"/>
  <c r="Z193" i="52"/>
  <c r="AA193" i="52"/>
  <c r="Y193" i="54"/>
  <c r="Z193" i="54"/>
  <c r="Y193" i="56"/>
  <c r="Z193" i="56"/>
  <c r="Y193" i="48"/>
  <c r="Z193" i="48"/>
  <c r="Y193" i="49"/>
  <c r="Z193" i="49"/>
  <c r="Y193" i="51"/>
  <c r="Z193" i="51"/>
  <c r="Y193" i="53"/>
  <c r="Z193" i="53"/>
  <c r="Y193" i="55"/>
  <c r="Z193" i="55"/>
  <c r="Z193" i="47"/>
  <c r="V190" i="56"/>
  <c r="Y190" i="56"/>
  <c r="V193" i="50"/>
  <c r="Y193" i="50"/>
  <c r="V193" i="52"/>
  <c r="Y193" i="52"/>
  <c r="C162" i="50"/>
  <c r="C176" i="51"/>
  <c r="C162" i="54"/>
  <c r="C162" i="56"/>
  <c r="C176" i="50"/>
  <c r="C162" i="52"/>
  <c r="C176" i="54"/>
  <c r="C176" i="56"/>
  <c r="AN189" i="56" s="1"/>
  <c r="W193" i="51"/>
  <c r="V193" i="51"/>
  <c r="X193" i="51"/>
  <c r="W193" i="53"/>
  <c r="X193" i="53"/>
  <c r="V193" i="53"/>
  <c r="X193" i="55"/>
  <c r="V193" i="55"/>
  <c r="W193" i="55"/>
  <c r="X190" i="56"/>
  <c r="W190" i="56"/>
  <c r="X193" i="48"/>
  <c r="W193" i="48"/>
  <c r="X193" i="49"/>
  <c r="W193" i="49"/>
  <c r="V193" i="49"/>
  <c r="C162" i="51"/>
  <c r="N151" i="51" s="1"/>
  <c r="H13" i="51" s="1"/>
  <c r="C176" i="53"/>
  <c r="L189" i="53" s="1"/>
  <c r="C162" i="55"/>
  <c r="V193" i="48"/>
  <c r="T193" i="47"/>
  <c r="V193" i="47"/>
  <c r="W193" i="47"/>
  <c r="X193" i="47"/>
  <c r="C176" i="52"/>
  <c r="C162" i="53"/>
  <c r="C176" i="55"/>
  <c r="U193" i="50"/>
  <c r="W193" i="50"/>
  <c r="X193" i="50"/>
  <c r="U193" i="52"/>
  <c r="X193" i="52"/>
  <c r="W193" i="52"/>
  <c r="U193" i="54"/>
  <c r="X193" i="54"/>
  <c r="V193" i="54"/>
  <c r="W193" i="54"/>
  <c r="U193" i="56"/>
  <c r="W193" i="56"/>
  <c r="X193" i="56"/>
  <c r="V193" i="56"/>
  <c r="H193" i="47"/>
  <c r="Q193" i="47"/>
  <c r="D193" i="47"/>
  <c r="J193" i="47"/>
  <c r="C193" i="47"/>
  <c r="E193" i="52"/>
  <c r="E190" i="56"/>
  <c r="T190" i="56"/>
  <c r="R190" i="56"/>
  <c r="I190" i="56"/>
  <c r="K190" i="56"/>
  <c r="F190" i="56"/>
  <c r="J190" i="56"/>
  <c r="C177" i="48"/>
  <c r="AN190" i="48" s="1"/>
  <c r="C163" i="51"/>
  <c r="C163" i="53"/>
  <c r="C163" i="55"/>
  <c r="C177" i="47"/>
  <c r="AN190" i="47" s="1"/>
  <c r="C177" i="51"/>
  <c r="AN190" i="51" s="1"/>
  <c r="C177" i="53"/>
  <c r="C177" i="55"/>
  <c r="M190" i="55" s="1"/>
  <c r="C163" i="47"/>
  <c r="C163" i="49"/>
  <c r="C163" i="50"/>
  <c r="C163" i="52"/>
  <c r="C163" i="54"/>
  <c r="C163" i="56"/>
  <c r="C163" i="48"/>
  <c r="C177" i="49"/>
  <c r="C177" i="50"/>
  <c r="AN190" i="50" s="1"/>
  <c r="C177" i="52"/>
  <c r="AN190" i="52" s="1"/>
  <c r="C177" i="54"/>
  <c r="P190" i="56"/>
  <c r="U190" i="56"/>
  <c r="T193" i="49"/>
  <c r="U193" i="49"/>
  <c r="E193" i="51"/>
  <c r="U193" i="51"/>
  <c r="H193" i="53"/>
  <c r="U193" i="53"/>
  <c r="E193" i="55"/>
  <c r="U193" i="55"/>
  <c r="T193" i="48"/>
  <c r="U193" i="48"/>
  <c r="U193" i="47"/>
  <c r="F193" i="49"/>
  <c r="H193" i="48"/>
  <c r="E193" i="48"/>
  <c r="E193" i="53"/>
  <c r="F193" i="55"/>
  <c r="H193" i="49"/>
  <c r="E193" i="49"/>
  <c r="C172" i="50"/>
  <c r="AN185" i="50" s="1"/>
  <c r="C172" i="52"/>
  <c r="C172" i="54"/>
  <c r="AN185" i="54" s="1"/>
  <c r="C172" i="56"/>
  <c r="N190" i="56"/>
  <c r="C158" i="51"/>
  <c r="C158" i="53"/>
  <c r="C158" i="55"/>
  <c r="C172" i="51"/>
  <c r="C172" i="53"/>
  <c r="AN185" i="53" s="1"/>
  <c r="C172" i="55"/>
  <c r="AN185" i="55" s="1"/>
  <c r="C158" i="50"/>
  <c r="C158" i="52"/>
  <c r="C158" i="54"/>
  <c r="C178" i="56"/>
  <c r="C164" i="56"/>
  <c r="C178" i="55"/>
  <c r="C164" i="55"/>
  <c r="C178" i="54"/>
  <c r="C164" i="54"/>
  <c r="C164" i="53"/>
  <c r="C178" i="53"/>
  <c r="C178" i="52"/>
  <c r="C164" i="52"/>
  <c r="C178" i="51"/>
  <c r="C164" i="51"/>
  <c r="C178" i="50"/>
  <c r="C164" i="50"/>
  <c r="C175" i="56"/>
  <c r="C161" i="56"/>
  <c r="C161" i="55"/>
  <c r="C175" i="55"/>
  <c r="C175" i="54"/>
  <c r="C161" i="54"/>
  <c r="C175" i="53"/>
  <c r="C161" i="53"/>
  <c r="C175" i="52"/>
  <c r="C161" i="52"/>
  <c r="C175" i="51"/>
  <c r="C161" i="51"/>
  <c r="C175" i="50"/>
  <c r="C161" i="50"/>
  <c r="C173" i="56"/>
  <c r="C159" i="56"/>
  <c r="C173" i="55"/>
  <c r="C159" i="55"/>
  <c r="C159" i="54"/>
  <c r="C173" i="54"/>
  <c r="C173" i="53"/>
  <c r="C159" i="53"/>
  <c r="C173" i="52"/>
  <c r="C159" i="52"/>
  <c r="C173" i="51"/>
  <c r="C159" i="51"/>
  <c r="C159" i="50"/>
  <c r="C173" i="50"/>
  <c r="Q189" i="51"/>
  <c r="C193" i="51"/>
  <c r="K193" i="51"/>
  <c r="S193" i="51"/>
  <c r="P193" i="51"/>
  <c r="M193" i="51"/>
  <c r="J193" i="51"/>
  <c r="D193" i="51"/>
  <c r="N193" i="51"/>
  <c r="O193" i="51"/>
  <c r="I193" i="51"/>
  <c r="Q193" i="51"/>
  <c r="R193" i="51"/>
  <c r="G193" i="51"/>
  <c r="L193" i="51"/>
  <c r="T193" i="51"/>
  <c r="C193" i="53"/>
  <c r="I193" i="53"/>
  <c r="Q193" i="53"/>
  <c r="N193" i="53"/>
  <c r="O193" i="53"/>
  <c r="R193" i="53"/>
  <c r="S193" i="53"/>
  <c r="P193" i="53"/>
  <c r="M193" i="53"/>
  <c r="G193" i="53"/>
  <c r="D193" i="53"/>
  <c r="J193" i="53"/>
  <c r="K193" i="53"/>
  <c r="L193" i="53"/>
  <c r="T193" i="53"/>
  <c r="O193" i="55"/>
  <c r="L193" i="55"/>
  <c r="J193" i="55"/>
  <c r="G193" i="55"/>
  <c r="K193" i="55"/>
  <c r="D193" i="55"/>
  <c r="I193" i="55"/>
  <c r="N193" i="55"/>
  <c r="M193" i="55"/>
  <c r="R193" i="55"/>
  <c r="C193" i="55"/>
  <c r="S193" i="55"/>
  <c r="P193" i="55"/>
  <c r="Q193" i="55"/>
  <c r="T193" i="55"/>
  <c r="C179" i="56"/>
  <c r="C179" i="55"/>
  <c r="C165" i="56"/>
  <c r="C165" i="55"/>
  <c r="C179" i="54"/>
  <c r="C165" i="54"/>
  <c r="C179" i="53"/>
  <c r="C165" i="53"/>
  <c r="C179" i="52"/>
  <c r="C165" i="52"/>
  <c r="C179" i="51"/>
  <c r="C165" i="51"/>
  <c r="C179" i="50"/>
  <c r="C165" i="50"/>
  <c r="C181" i="56"/>
  <c r="C167" i="56"/>
  <c r="C167" i="55"/>
  <c r="C181" i="55"/>
  <c r="C181" i="54"/>
  <c r="C167" i="54"/>
  <c r="C181" i="53"/>
  <c r="C167" i="53"/>
  <c r="C181" i="52"/>
  <c r="C167" i="52"/>
  <c r="C181" i="51"/>
  <c r="C167" i="51"/>
  <c r="C181" i="50"/>
  <c r="C167" i="50"/>
  <c r="C161" i="49"/>
  <c r="K189" i="50"/>
  <c r="Q189" i="54"/>
  <c r="F189" i="54"/>
  <c r="K189" i="54"/>
  <c r="J189" i="54"/>
  <c r="O189" i="54"/>
  <c r="E189" i="54"/>
  <c r="N189" i="54"/>
  <c r="S189" i="54"/>
  <c r="H189" i="54"/>
  <c r="R189" i="54"/>
  <c r="G189" i="54"/>
  <c r="L189" i="54"/>
  <c r="N189" i="56"/>
  <c r="M185" i="53"/>
  <c r="Q185" i="53"/>
  <c r="L190" i="50"/>
  <c r="S185" i="52"/>
  <c r="C174" i="56"/>
  <c r="C160" i="56"/>
  <c r="C174" i="55"/>
  <c r="C160" i="55"/>
  <c r="C174" i="54"/>
  <c r="C160" i="54"/>
  <c r="C174" i="53"/>
  <c r="C160" i="53"/>
  <c r="C160" i="52"/>
  <c r="C174" i="52"/>
  <c r="C174" i="51"/>
  <c r="C160" i="51"/>
  <c r="C160" i="50"/>
  <c r="C174" i="50"/>
  <c r="F193" i="48"/>
  <c r="C175" i="49"/>
  <c r="C167" i="49"/>
  <c r="J151" i="51"/>
  <c r="T13" i="51" s="1"/>
  <c r="C189" i="53"/>
  <c r="C190" i="50"/>
  <c r="M190" i="50"/>
  <c r="O190" i="50"/>
  <c r="C190" i="56"/>
  <c r="M190" i="56"/>
  <c r="O190" i="56"/>
  <c r="Q190" i="56"/>
  <c r="G190" i="56"/>
  <c r="N185" i="54"/>
  <c r="P190" i="50"/>
  <c r="L190" i="56"/>
  <c r="E185" i="52"/>
  <c r="H190" i="56"/>
  <c r="L185" i="53"/>
  <c r="C193" i="50"/>
  <c r="M193" i="50"/>
  <c r="G193" i="50"/>
  <c r="Q193" i="50"/>
  <c r="D193" i="50"/>
  <c r="J193" i="50"/>
  <c r="K193" i="50"/>
  <c r="N193" i="50"/>
  <c r="O193" i="50"/>
  <c r="L193" i="50"/>
  <c r="I193" i="50"/>
  <c r="R193" i="50"/>
  <c r="S193" i="50"/>
  <c r="P193" i="50"/>
  <c r="T193" i="50"/>
  <c r="C193" i="52"/>
  <c r="S193" i="52"/>
  <c r="N193" i="52"/>
  <c r="Q193" i="52"/>
  <c r="D193" i="52"/>
  <c r="G193" i="52"/>
  <c r="L193" i="52"/>
  <c r="R193" i="52"/>
  <c r="K193" i="52"/>
  <c r="J193" i="52"/>
  <c r="P193" i="52"/>
  <c r="I193" i="52"/>
  <c r="O193" i="52"/>
  <c r="M193" i="52"/>
  <c r="T193" i="52"/>
  <c r="P193" i="54"/>
  <c r="I193" i="54"/>
  <c r="C193" i="54"/>
  <c r="K193" i="54"/>
  <c r="S193" i="54"/>
  <c r="D193" i="54"/>
  <c r="M193" i="54"/>
  <c r="J193" i="54"/>
  <c r="Q193" i="54"/>
  <c r="N193" i="54"/>
  <c r="G193" i="54"/>
  <c r="O193" i="54"/>
  <c r="L193" i="54"/>
  <c r="R193" i="54"/>
  <c r="T193" i="54"/>
  <c r="J193" i="56"/>
  <c r="R193" i="56"/>
  <c r="N193" i="56"/>
  <c r="I193" i="56"/>
  <c r="G193" i="56"/>
  <c r="D193" i="56"/>
  <c r="K193" i="56"/>
  <c r="M193" i="56"/>
  <c r="O193" i="56"/>
  <c r="L193" i="56"/>
  <c r="Q193" i="56"/>
  <c r="C193" i="56"/>
  <c r="S193" i="56"/>
  <c r="P193" i="56"/>
  <c r="T193" i="56"/>
  <c r="C181" i="49"/>
  <c r="AN194" i="49" s="1"/>
  <c r="H185" i="52"/>
  <c r="H185" i="56"/>
  <c r="F189" i="52"/>
  <c r="C189" i="55"/>
  <c r="E189" i="55"/>
  <c r="F189" i="55"/>
  <c r="H189" i="55"/>
  <c r="L189" i="55"/>
  <c r="Q189" i="55"/>
  <c r="J189" i="55"/>
  <c r="G189" i="55"/>
  <c r="M189" i="55"/>
  <c r="N189" i="55"/>
  <c r="O189" i="55"/>
  <c r="R189" i="55"/>
  <c r="S189" i="55"/>
  <c r="P189" i="55"/>
  <c r="I189" i="55"/>
  <c r="K189" i="55"/>
  <c r="T189" i="55"/>
  <c r="S190" i="56"/>
  <c r="J185" i="53"/>
  <c r="K185" i="55"/>
  <c r="K185" i="53"/>
  <c r="N185" i="56"/>
  <c r="L190" i="52"/>
  <c r="D190" i="56"/>
  <c r="O185" i="56"/>
  <c r="I151" i="55"/>
  <c r="W13" i="55" s="1"/>
  <c r="O151" i="55"/>
  <c r="E13" i="55" s="1"/>
  <c r="J151" i="55"/>
  <c r="T13" i="55" s="1"/>
  <c r="E151" i="55"/>
  <c r="AI13" i="55" s="1"/>
  <c r="K151" i="55"/>
  <c r="Q13" i="55" s="1"/>
  <c r="F151" i="55"/>
  <c r="AF13" i="55" s="1"/>
  <c r="L151" i="55"/>
  <c r="N13" i="55" s="1"/>
  <c r="G151" i="55"/>
  <c r="AC13" i="55" s="1"/>
  <c r="M151" i="55"/>
  <c r="K13" i="55" s="1"/>
  <c r="H151" i="55"/>
  <c r="Z13" i="55" s="1"/>
  <c r="N151" i="55"/>
  <c r="H13" i="55" s="1"/>
  <c r="B180" i="55"/>
  <c r="B180" i="56"/>
  <c r="B166" i="56"/>
  <c r="B166" i="55"/>
  <c r="AL21" i="55" s="1"/>
  <c r="B180" i="54"/>
  <c r="B166" i="54"/>
  <c r="B180" i="53"/>
  <c r="B166" i="53"/>
  <c r="B180" i="52"/>
  <c r="B166" i="52"/>
  <c r="B166" i="51"/>
  <c r="B180" i="51"/>
  <c r="B180" i="50"/>
  <c r="B166" i="50"/>
  <c r="AO180" i="47"/>
  <c r="B180" i="49"/>
  <c r="B166" i="49"/>
  <c r="C188" i="49"/>
  <c r="C193" i="49"/>
  <c r="I193" i="49"/>
  <c r="S193" i="49"/>
  <c r="D193" i="49"/>
  <c r="L193" i="49"/>
  <c r="Q193" i="49"/>
  <c r="N193" i="49"/>
  <c r="K193" i="49"/>
  <c r="M193" i="49"/>
  <c r="R193" i="49"/>
  <c r="G193" i="49"/>
  <c r="O193" i="49"/>
  <c r="P193" i="49"/>
  <c r="J193" i="49"/>
  <c r="N188" i="49"/>
  <c r="C178" i="49"/>
  <c r="C164" i="49"/>
  <c r="C173" i="49"/>
  <c r="C159" i="49"/>
  <c r="R188" i="49"/>
  <c r="E188" i="49"/>
  <c r="C175" i="48"/>
  <c r="C172" i="49"/>
  <c r="C158" i="49"/>
  <c r="C179" i="49"/>
  <c r="C165" i="49"/>
  <c r="C174" i="49"/>
  <c r="C160" i="49"/>
  <c r="C167" i="48"/>
  <c r="C176" i="49"/>
  <c r="C162" i="49"/>
  <c r="S188" i="49"/>
  <c r="C181" i="48"/>
  <c r="C161" i="48"/>
  <c r="C172" i="48"/>
  <c r="C158" i="48"/>
  <c r="C173" i="47"/>
  <c r="C179" i="48"/>
  <c r="C165" i="48"/>
  <c r="C179" i="47"/>
  <c r="C174" i="48"/>
  <c r="C160" i="48"/>
  <c r="C176" i="48"/>
  <c r="C162" i="48"/>
  <c r="C178" i="47"/>
  <c r="C159" i="48"/>
  <c r="C173" i="48"/>
  <c r="C178" i="48"/>
  <c r="C164" i="48"/>
  <c r="C172" i="47"/>
  <c r="C176" i="47"/>
  <c r="C193" i="48"/>
  <c r="D193" i="48"/>
  <c r="S193" i="48"/>
  <c r="P193" i="48"/>
  <c r="I193" i="48"/>
  <c r="N193" i="48"/>
  <c r="M193" i="48"/>
  <c r="G193" i="48"/>
  <c r="R193" i="48"/>
  <c r="O193" i="48"/>
  <c r="L193" i="48"/>
  <c r="J193" i="48"/>
  <c r="K193" i="48"/>
  <c r="Q193" i="48"/>
  <c r="B180" i="48"/>
  <c r="B166" i="48"/>
  <c r="C190" i="48"/>
  <c r="O190" i="48"/>
  <c r="M190" i="48"/>
  <c r="Q190" i="48"/>
  <c r="C160" i="47"/>
  <c r="O151" i="47" s="1"/>
  <c r="C174" i="47"/>
  <c r="C162" i="47"/>
  <c r="C181" i="47"/>
  <c r="B166" i="47"/>
  <c r="B180" i="47"/>
  <c r="C161" i="47"/>
  <c r="C175" i="47"/>
  <c r="C158" i="47"/>
  <c r="D13" i="2"/>
  <c r="AQ13" i="2" s="1"/>
  <c r="C164" i="47"/>
  <c r="D20" i="2"/>
  <c r="AQ20" i="2" s="1"/>
  <c r="C159" i="47"/>
  <c r="D15" i="2"/>
  <c r="AQ15" i="2" s="1"/>
  <c r="C165" i="47"/>
  <c r="D17" i="2"/>
  <c r="AQ17" i="2" s="1"/>
  <c r="C167" i="47"/>
  <c r="D16" i="2"/>
  <c r="AQ16" i="2" s="1"/>
  <c r="D22" i="2"/>
  <c r="AQ22" i="2" s="1"/>
  <c r="D19" i="2"/>
  <c r="AQ19" i="2" s="1"/>
  <c r="T189" i="53" l="1"/>
  <c r="AM194" i="47"/>
  <c r="AN194" i="47"/>
  <c r="AM192" i="48"/>
  <c r="AN192" i="48"/>
  <c r="AM189" i="49"/>
  <c r="AN189" i="49"/>
  <c r="AM187" i="47"/>
  <c r="AN187" i="47"/>
  <c r="AM191" i="47"/>
  <c r="AN191" i="47"/>
  <c r="AM187" i="48"/>
  <c r="AN187" i="48"/>
  <c r="AM186" i="47"/>
  <c r="AN186" i="47"/>
  <c r="AM194" i="48"/>
  <c r="AN194" i="48"/>
  <c r="AM192" i="49"/>
  <c r="AN192" i="49"/>
  <c r="AM187" i="50"/>
  <c r="AN187" i="50"/>
  <c r="AM187" i="52"/>
  <c r="AN187" i="52"/>
  <c r="H185" i="53"/>
  <c r="AM194" i="55"/>
  <c r="AN194" i="55"/>
  <c r="AM192" i="55"/>
  <c r="AN192" i="55"/>
  <c r="AM186" i="51"/>
  <c r="AN186" i="51"/>
  <c r="AM186" i="53"/>
  <c r="AN186" i="53"/>
  <c r="AM186" i="55"/>
  <c r="AN186" i="55"/>
  <c r="AM188" i="50"/>
  <c r="AN188" i="50"/>
  <c r="AM188" i="52"/>
  <c r="AN188" i="52"/>
  <c r="AM188" i="54"/>
  <c r="AN188" i="54"/>
  <c r="AM188" i="56"/>
  <c r="AN188" i="56"/>
  <c r="AM191" i="51"/>
  <c r="AN191" i="51"/>
  <c r="AM191" i="55"/>
  <c r="AN191" i="55"/>
  <c r="AM185" i="51"/>
  <c r="AN185" i="51"/>
  <c r="AM190" i="49"/>
  <c r="AN190" i="49"/>
  <c r="AM190" i="55"/>
  <c r="AN190" i="55"/>
  <c r="AM189" i="53"/>
  <c r="AN189" i="53"/>
  <c r="AM189" i="51"/>
  <c r="AN189" i="51"/>
  <c r="AM191" i="48"/>
  <c r="AN191" i="48"/>
  <c r="AM192" i="47"/>
  <c r="AN192" i="47"/>
  <c r="AM191" i="49"/>
  <c r="AN191" i="49"/>
  <c r="AM187" i="54"/>
  <c r="AN187" i="54"/>
  <c r="AM187" i="56"/>
  <c r="AN187" i="56"/>
  <c r="AM194" i="51"/>
  <c r="AN194" i="51"/>
  <c r="AM194" i="53"/>
  <c r="AN194" i="53"/>
  <c r="AM192" i="50"/>
  <c r="AN192" i="50"/>
  <c r="AM192" i="52"/>
  <c r="AN192" i="52"/>
  <c r="AM192" i="54"/>
  <c r="AN192" i="54"/>
  <c r="AM192" i="56"/>
  <c r="AN192" i="56"/>
  <c r="AM186" i="50"/>
  <c r="AN186" i="50"/>
  <c r="AM186" i="54"/>
  <c r="AN186" i="54"/>
  <c r="AM188" i="55"/>
  <c r="AN188" i="55"/>
  <c r="AM185" i="56"/>
  <c r="AN185" i="56"/>
  <c r="AM190" i="54"/>
  <c r="AN190" i="54"/>
  <c r="AM190" i="53"/>
  <c r="AN190" i="53"/>
  <c r="AM189" i="52"/>
  <c r="AN189" i="52"/>
  <c r="AM189" i="50"/>
  <c r="AN189" i="50"/>
  <c r="AM186" i="48"/>
  <c r="AN186" i="48"/>
  <c r="AM185" i="49"/>
  <c r="AN185" i="49"/>
  <c r="AM188" i="49"/>
  <c r="AN188" i="49"/>
  <c r="AM186" i="52"/>
  <c r="AN186" i="52"/>
  <c r="AM186" i="56"/>
  <c r="AN186" i="56"/>
  <c r="AM188" i="51"/>
  <c r="AN188" i="51"/>
  <c r="AM188" i="53"/>
  <c r="AN188" i="53"/>
  <c r="AM191" i="50"/>
  <c r="AN191" i="50"/>
  <c r="AM191" i="52"/>
  <c r="AN191" i="52"/>
  <c r="AM191" i="54"/>
  <c r="AN191" i="54"/>
  <c r="AM191" i="56"/>
  <c r="AN191" i="56"/>
  <c r="AM188" i="47"/>
  <c r="AN188" i="47"/>
  <c r="AM189" i="47"/>
  <c r="AN189" i="47"/>
  <c r="AM189" i="48"/>
  <c r="AN189" i="48"/>
  <c r="AM185" i="48"/>
  <c r="AN185" i="48"/>
  <c r="AM187" i="49"/>
  <c r="AN187" i="49"/>
  <c r="AM185" i="47"/>
  <c r="AN185" i="47"/>
  <c r="AM188" i="48"/>
  <c r="AN188" i="48"/>
  <c r="AM186" i="49"/>
  <c r="AN186" i="49"/>
  <c r="AM187" i="51"/>
  <c r="AN187" i="51"/>
  <c r="AM187" i="53"/>
  <c r="AN187" i="53"/>
  <c r="AM187" i="55"/>
  <c r="AN187" i="55"/>
  <c r="AM194" i="50"/>
  <c r="AN194" i="50"/>
  <c r="AM194" i="52"/>
  <c r="AN194" i="52"/>
  <c r="AM194" i="54"/>
  <c r="AN194" i="54"/>
  <c r="AM194" i="56"/>
  <c r="AN194" i="56"/>
  <c r="AM192" i="51"/>
  <c r="AN192" i="51"/>
  <c r="AM192" i="53"/>
  <c r="AN192" i="53"/>
  <c r="AM191" i="53"/>
  <c r="AN191" i="53"/>
  <c r="AM185" i="52"/>
  <c r="AN185" i="52"/>
  <c r="AM189" i="55"/>
  <c r="AN189" i="55"/>
  <c r="AM189" i="54"/>
  <c r="AN189" i="54"/>
  <c r="J189" i="53"/>
  <c r="H189" i="53"/>
  <c r="I189" i="51"/>
  <c r="F190" i="49"/>
  <c r="O190" i="49"/>
  <c r="F190" i="55"/>
  <c r="P189" i="53"/>
  <c r="K189" i="53"/>
  <c r="J189" i="51"/>
  <c r="M190" i="49"/>
  <c r="J190" i="55"/>
  <c r="I190" i="55"/>
  <c r="E189" i="53"/>
  <c r="I189" i="53"/>
  <c r="F189" i="51"/>
  <c r="AL185" i="50"/>
  <c r="AM185" i="50"/>
  <c r="AL194" i="49"/>
  <c r="AM194" i="49"/>
  <c r="L185" i="55"/>
  <c r="AM185" i="55"/>
  <c r="H185" i="54"/>
  <c r="AM185" i="54"/>
  <c r="AL190" i="52"/>
  <c r="AM190" i="52"/>
  <c r="AL190" i="51"/>
  <c r="AM190" i="51"/>
  <c r="AL189" i="56"/>
  <c r="AM189" i="56"/>
  <c r="AL185" i="53"/>
  <c r="AM185" i="53"/>
  <c r="AL190" i="50"/>
  <c r="AM190" i="50"/>
  <c r="AL190" i="47"/>
  <c r="AM190" i="47"/>
  <c r="AL190" i="48"/>
  <c r="AM190" i="48"/>
  <c r="P185" i="54"/>
  <c r="M185" i="54"/>
  <c r="S189" i="56"/>
  <c r="Q189" i="56"/>
  <c r="N185" i="55"/>
  <c r="L189" i="56"/>
  <c r="AK188" i="47"/>
  <c r="AL188" i="47"/>
  <c r="AK194" i="47"/>
  <c r="AL194" i="47"/>
  <c r="AK189" i="47"/>
  <c r="AL189" i="47"/>
  <c r="AK186" i="48"/>
  <c r="AL186" i="48"/>
  <c r="AK189" i="48"/>
  <c r="AL189" i="48"/>
  <c r="AK185" i="48"/>
  <c r="AL185" i="48"/>
  <c r="AK192" i="49"/>
  <c r="AL192" i="49"/>
  <c r="AK187" i="54"/>
  <c r="AL187" i="54"/>
  <c r="AK187" i="56"/>
  <c r="AL187" i="56"/>
  <c r="AK194" i="51"/>
  <c r="AL194" i="51"/>
  <c r="AK194" i="53"/>
  <c r="AL194" i="53"/>
  <c r="AK192" i="50"/>
  <c r="AL192" i="50"/>
  <c r="AK192" i="52"/>
  <c r="AL192" i="52"/>
  <c r="AK192" i="54"/>
  <c r="AL192" i="54"/>
  <c r="AK192" i="56"/>
  <c r="AL192" i="56"/>
  <c r="AK186" i="52"/>
  <c r="AL186" i="52"/>
  <c r="AK186" i="56"/>
  <c r="AL186" i="56"/>
  <c r="AK188" i="51"/>
  <c r="AL188" i="51"/>
  <c r="AK188" i="53"/>
  <c r="AL188" i="53"/>
  <c r="AK191" i="50"/>
  <c r="AL191" i="50"/>
  <c r="AK191" i="52"/>
  <c r="AL191" i="52"/>
  <c r="AK191" i="54"/>
  <c r="AL191" i="54"/>
  <c r="AK191" i="56"/>
  <c r="AL191" i="56"/>
  <c r="AK185" i="55"/>
  <c r="AL185" i="55"/>
  <c r="AK185" i="54"/>
  <c r="AL185" i="54"/>
  <c r="AK188" i="49"/>
  <c r="AL188" i="49"/>
  <c r="AK191" i="53"/>
  <c r="AL191" i="53"/>
  <c r="AK185" i="52"/>
  <c r="AL185" i="52"/>
  <c r="AK189" i="55"/>
  <c r="AL189" i="55"/>
  <c r="AK189" i="54"/>
  <c r="AL189" i="54"/>
  <c r="AK186" i="49"/>
  <c r="AL186" i="49"/>
  <c r="AK187" i="47"/>
  <c r="AL187" i="47"/>
  <c r="AK191" i="47"/>
  <c r="AL191" i="47"/>
  <c r="AK187" i="48"/>
  <c r="AL187" i="48"/>
  <c r="AK186" i="47"/>
  <c r="AL186" i="47"/>
  <c r="AK194" i="48"/>
  <c r="AL194" i="48"/>
  <c r="AK187" i="49"/>
  <c r="AL187" i="49"/>
  <c r="AK185" i="49"/>
  <c r="AL185" i="49"/>
  <c r="AK187" i="51"/>
  <c r="AL187" i="51"/>
  <c r="AK187" i="53"/>
  <c r="AL187" i="53"/>
  <c r="AK187" i="55"/>
  <c r="AL187" i="55"/>
  <c r="AK194" i="50"/>
  <c r="AL194" i="50"/>
  <c r="AK194" i="52"/>
  <c r="AL194" i="52"/>
  <c r="AK194" i="54"/>
  <c r="AL194" i="54"/>
  <c r="AK194" i="56"/>
  <c r="AL194" i="56"/>
  <c r="AK192" i="51"/>
  <c r="AL192" i="51"/>
  <c r="AK192" i="53"/>
  <c r="AL192" i="53"/>
  <c r="AK186" i="51"/>
  <c r="AL186" i="51"/>
  <c r="AK186" i="53"/>
  <c r="AL186" i="53"/>
  <c r="AK186" i="55"/>
  <c r="AL186" i="55"/>
  <c r="AK188" i="50"/>
  <c r="AL188" i="50"/>
  <c r="AK188" i="52"/>
  <c r="AL188" i="52"/>
  <c r="AK188" i="54"/>
  <c r="AL188" i="54"/>
  <c r="AK188" i="56"/>
  <c r="AL188" i="56"/>
  <c r="AK191" i="51"/>
  <c r="AL191" i="51"/>
  <c r="AK191" i="55"/>
  <c r="AL191" i="55"/>
  <c r="AK185" i="51"/>
  <c r="AL185" i="51"/>
  <c r="AK190" i="49"/>
  <c r="AL190" i="49"/>
  <c r="AK190" i="55"/>
  <c r="AL190" i="55"/>
  <c r="AK189" i="53"/>
  <c r="AL189" i="53"/>
  <c r="AK189" i="51"/>
  <c r="AL189" i="51"/>
  <c r="AK185" i="47"/>
  <c r="AL185" i="47"/>
  <c r="AK192" i="48"/>
  <c r="AL192" i="48"/>
  <c r="AK191" i="48"/>
  <c r="AL191" i="48"/>
  <c r="AK192" i="47"/>
  <c r="AL192" i="47"/>
  <c r="N194" i="49"/>
  <c r="AK189" i="49"/>
  <c r="AL189" i="49"/>
  <c r="AK188" i="48"/>
  <c r="AL188" i="48"/>
  <c r="AK191" i="49"/>
  <c r="AL191" i="49"/>
  <c r="AK187" i="50"/>
  <c r="AL187" i="50"/>
  <c r="AK187" i="52"/>
  <c r="AL187" i="52"/>
  <c r="AK194" i="55"/>
  <c r="AL194" i="55"/>
  <c r="AK192" i="55"/>
  <c r="AL192" i="55"/>
  <c r="AK186" i="50"/>
  <c r="AL186" i="50"/>
  <c r="AK186" i="54"/>
  <c r="AL186" i="54"/>
  <c r="AK188" i="55"/>
  <c r="AL188" i="55"/>
  <c r="S185" i="56"/>
  <c r="AL185" i="56"/>
  <c r="AK190" i="54"/>
  <c r="AL190" i="54"/>
  <c r="AK190" i="53"/>
  <c r="AL190" i="53"/>
  <c r="AK189" i="52"/>
  <c r="AL189" i="52"/>
  <c r="AK189" i="50"/>
  <c r="AL189" i="50"/>
  <c r="P185" i="56"/>
  <c r="Q189" i="52"/>
  <c r="S190" i="54"/>
  <c r="E189" i="50"/>
  <c r="P190" i="54"/>
  <c r="N189" i="52"/>
  <c r="M190" i="54"/>
  <c r="S189" i="50"/>
  <c r="M189" i="52"/>
  <c r="L151" i="51"/>
  <c r="N13" i="51" s="1"/>
  <c r="I189" i="50"/>
  <c r="AJ190" i="52"/>
  <c r="AK190" i="52"/>
  <c r="AJ190" i="51"/>
  <c r="AK190" i="51"/>
  <c r="AJ189" i="56"/>
  <c r="AK189" i="56"/>
  <c r="AJ185" i="53"/>
  <c r="AK185" i="53"/>
  <c r="AJ190" i="50"/>
  <c r="AK190" i="50"/>
  <c r="AJ190" i="47"/>
  <c r="AK190" i="47"/>
  <c r="AJ190" i="48"/>
  <c r="AK190" i="48"/>
  <c r="AJ194" i="49"/>
  <c r="AK194" i="49"/>
  <c r="AJ185" i="50"/>
  <c r="AK185" i="50"/>
  <c r="AJ185" i="56"/>
  <c r="AK185" i="56"/>
  <c r="AI186" i="49"/>
  <c r="AJ186" i="49"/>
  <c r="AI187" i="47"/>
  <c r="AJ187" i="47"/>
  <c r="AI191" i="48"/>
  <c r="AJ191" i="48"/>
  <c r="AI192" i="47"/>
  <c r="AJ192" i="47"/>
  <c r="AI189" i="49"/>
  <c r="AJ189" i="49"/>
  <c r="AI188" i="48"/>
  <c r="AJ188" i="48"/>
  <c r="AI191" i="49"/>
  <c r="AJ191" i="49"/>
  <c r="AI187" i="50"/>
  <c r="AJ187" i="50"/>
  <c r="AI187" i="52"/>
  <c r="AJ187" i="52"/>
  <c r="AI194" i="55"/>
  <c r="AJ194" i="55"/>
  <c r="AI192" i="55"/>
  <c r="AJ192" i="55"/>
  <c r="Q190" i="51"/>
  <c r="AI186" i="51"/>
  <c r="AJ186" i="51"/>
  <c r="AI186" i="53"/>
  <c r="AJ186" i="53"/>
  <c r="AI186" i="55"/>
  <c r="AJ186" i="55"/>
  <c r="AI188" i="50"/>
  <c r="AJ188" i="50"/>
  <c r="AI188" i="52"/>
  <c r="AJ188" i="52"/>
  <c r="AI188" i="54"/>
  <c r="AJ188" i="54"/>
  <c r="AI188" i="56"/>
  <c r="AJ188" i="56"/>
  <c r="AI191" i="51"/>
  <c r="AJ191" i="51"/>
  <c r="AI191" i="55"/>
  <c r="AJ191" i="55"/>
  <c r="AI185" i="51"/>
  <c r="AJ185" i="51"/>
  <c r="AI190" i="49"/>
  <c r="AJ190" i="49"/>
  <c r="AI190" i="55"/>
  <c r="AJ190" i="55"/>
  <c r="AI189" i="53"/>
  <c r="AJ189" i="53"/>
  <c r="AI189" i="51"/>
  <c r="AJ189" i="51"/>
  <c r="AI188" i="47"/>
  <c r="AJ188" i="47"/>
  <c r="AI194" i="47"/>
  <c r="AJ194" i="47"/>
  <c r="AI189" i="47"/>
  <c r="AJ189" i="47"/>
  <c r="AI186" i="48"/>
  <c r="AJ186" i="48"/>
  <c r="AI189" i="48"/>
  <c r="AJ189" i="48"/>
  <c r="AI185" i="48"/>
  <c r="AJ185" i="48"/>
  <c r="AI192" i="49"/>
  <c r="AJ192" i="49"/>
  <c r="AI187" i="54"/>
  <c r="AJ187" i="54"/>
  <c r="AI187" i="56"/>
  <c r="AJ187" i="56"/>
  <c r="AI194" i="51"/>
  <c r="AJ194" i="51"/>
  <c r="AI194" i="53"/>
  <c r="AJ194" i="53"/>
  <c r="AI192" i="50"/>
  <c r="AJ192" i="50"/>
  <c r="AI192" i="52"/>
  <c r="AJ192" i="52"/>
  <c r="AI192" i="54"/>
  <c r="AJ192" i="54"/>
  <c r="AI192" i="56"/>
  <c r="AJ192" i="56"/>
  <c r="AI186" i="50"/>
  <c r="AJ186" i="50"/>
  <c r="AI186" i="54"/>
  <c r="AJ186" i="54"/>
  <c r="AI188" i="55"/>
  <c r="AJ188" i="55"/>
  <c r="AI190" i="54"/>
  <c r="AJ190" i="54"/>
  <c r="AI190" i="53"/>
  <c r="AJ190" i="53"/>
  <c r="AI189" i="52"/>
  <c r="AJ189" i="52"/>
  <c r="AI189" i="50"/>
  <c r="AJ189" i="50"/>
  <c r="AI192" i="48"/>
  <c r="AJ192" i="48"/>
  <c r="AI188" i="49"/>
  <c r="AJ188" i="49"/>
  <c r="AI186" i="52"/>
  <c r="AJ186" i="52"/>
  <c r="AI186" i="56"/>
  <c r="AJ186" i="56"/>
  <c r="AI188" i="51"/>
  <c r="AJ188" i="51"/>
  <c r="AI188" i="53"/>
  <c r="AJ188" i="53"/>
  <c r="AI191" i="50"/>
  <c r="AJ191" i="50"/>
  <c r="AI191" i="52"/>
  <c r="AJ191" i="52"/>
  <c r="AI191" i="54"/>
  <c r="AJ191" i="54"/>
  <c r="AI191" i="56"/>
  <c r="AJ191" i="56"/>
  <c r="AI185" i="55"/>
  <c r="AJ185" i="55"/>
  <c r="AI185" i="54"/>
  <c r="AJ185" i="54"/>
  <c r="AI185" i="47"/>
  <c r="AJ185" i="47"/>
  <c r="AI191" i="47"/>
  <c r="AJ191" i="47"/>
  <c r="AI187" i="48"/>
  <c r="AJ187" i="48"/>
  <c r="AI186" i="47"/>
  <c r="AJ186" i="47"/>
  <c r="AI194" i="48"/>
  <c r="AJ194" i="48"/>
  <c r="AI187" i="49"/>
  <c r="AJ187" i="49"/>
  <c r="AI185" i="49"/>
  <c r="AJ185" i="49"/>
  <c r="AI187" i="51"/>
  <c r="AJ187" i="51"/>
  <c r="AI187" i="53"/>
  <c r="AJ187" i="53"/>
  <c r="AI187" i="55"/>
  <c r="AJ187" i="55"/>
  <c r="AI194" i="50"/>
  <c r="AJ194" i="50"/>
  <c r="AI194" i="52"/>
  <c r="AJ194" i="52"/>
  <c r="AI194" i="54"/>
  <c r="AJ194" i="54"/>
  <c r="AI194" i="56"/>
  <c r="AJ194" i="56"/>
  <c r="AI192" i="51"/>
  <c r="AJ192" i="51"/>
  <c r="AI192" i="53"/>
  <c r="AJ192" i="53"/>
  <c r="AI191" i="53"/>
  <c r="AJ191" i="53"/>
  <c r="AI185" i="52"/>
  <c r="AJ185" i="52"/>
  <c r="AI189" i="55"/>
  <c r="AJ189" i="55"/>
  <c r="U189" i="54"/>
  <c r="AJ189" i="54"/>
  <c r="AH185" i="56"/>
  <c r="AI185" i="56"/>
  <c r="L194" i="49"/>
  <c r="AI194" i="49"/>
  <c r="AH185" i="53"/>
  <c r="AI185" i="53"/>
  <c r="H190" i="52"/>
  <c r="AI190" i="52"/>
  <c r="J190" i="51"/>
  <c r="AI190" i="51"/>
  <c r="J189" i="56"/>
  <c r="AI189" i="56"/>
  <c r="H185" i="50"/>
  <c r="AI185" i="50"/>
  <c r="Q190" i="50"/>
  <c r="AI190" i="50"/>
  <c r="AH190" i="47"/>
  <c r="AI190" i="47"/>
  <c r="AH190" i="48"/>
  <c r="AI190" i="48"/>
  <c r="C189" i="54"/>
  <c r="AI189" i="54"/>
  <c r="I190" i="52"/>
  <c r="H189" i="56"/>
  <c r="O189" i="56"/>
  <c r="M189" i="56"/>
  <c r="F189" i="56"/>
  <c r="O194" i="49"/>
  <c r="S190" i="50"/>
  <c r="T189" i="56"/>
  <c r="I189" i="56"/>
  <c r="R189" i="56"/>
  <c r="G189" i="56"/>
  <c r="C189" i="56"/>
  <c r="D189" i="54"/>
  <c r="J194" i="49"/>
  <c r="P194" i="49"/>
  <c r="I194" i="49"/>
  <c r="S190" i="52"/>
  <c r="N190" i="50"/>
  <c r="P189" i="56"/>
  <c r="E189" i="56"/>
  <c r="K189" i="56"/>
  <c r="T189" i="54"/>
  <c r="M189" i="54"/>
  <c r="I189" i="54"/>
  <c r="P189" i="54"/>
  <c r="AG194" i="48"/>
  <c r="AH194" i="48"/>
  <c r="AG188" i="47"/>
  <c r="AH188" i="47"/>
  <c r="AG194" i="47"/>
  <c r="AH194" i="47"/>
  <c r="AG189" i="47"/>
  <c r="AH189" i="47"/>
  <c r="AG186" i="48"/>
  <c r="AH186" i="48"/>
  <c r="AG189" i="48"/>
  <c r="AH189" i="48"/>
  <c r="AG185" i="48"/>
  <c r="AH185" i="48"/>
  <c r="AG189" i="49"/>
  <c r="AH189" i="49"/>
  <c r="AG188" i="48"/>
  <c r="AH188" i="48"/>
  <c r="AG191" i="49"/>
  <c r="AH191" i="49"/>
  <c r="AG188" i="49"/>
  <c r="AH188" i="49"/>
  <c r="AG186" i="52"/>
  <c r="AH186" i="52"/>
  <c r="AG186" i="56"/>
  <c r="AH186" i="56"/>
  <c r="AG188" i="51"/>
  <c r="AH188" i="51"/>
  <c r="AG188" i="53"/>
  <c r="AH188" i="53"/>
  <c r="AG191" i="50"/>
  <c r="AH191" i="50"/>
  <c r="AG191" i="52"/>
  <c r="AH191" i="52"/>
  <c r="AG191" i="54"/>
  <c r="AH191" i="54"/>
  <c r="AG191" i="56"/>
  <c r="AH191" i="56"/>
  <c r="P185" i="55"/>
  <c r="AH185" i="55"/>
  <c r="C185" i="54"/>
  <c r="AH185" i="54"/>
  <c r="AG190" i="49"/>
  <c r="AH190" i="49"/>
  <c r="E190" i="55"/>
  <c r="AH190" i="55"/>
  <c r="AG189" i="53"/>
  <c r="AH189" i="53"/>
  <c r="AG189" i="51"/>
  <c r="AH189" i="51"/>
  <c r="AG185" i="47"/>
  <c r="AH185" i="47"/>
  <c r="AG192" i="48"/>
  <c r="AH192" i="48"/>
  <c r="AG192" i="49"/>
  <c r="AH192" i="49"/>
  <c r="AG187" i="51"/>
  <c r="AH187" i="51"/>
  <c r="AG187" i="53"/>
  <c r="AH187" i="53"/>
  <c r="AG187" i="55"/>
  <c r="AH187" i="55"/>
  <c r="AG194" i="50"/>
  <c r="AH194" i="50"/>
  <c r="AG194" i="52"/>
  <c r="AH194" i="52"/>
  <c r="AG194" i="54"/>
  <c r="AH194" i="54"/>
  <c r="AG194" i="56"/>
  <c r="AH194" i="56"/>
  <c r="AG192" i="51"/>
  <c r="AH192" i="51"/>
  <c r="AG192" i="53"/>
  <c r="AH192" i="53"/>
  <c r="AG191" i="53"/>
  <c r="AH191" i="53"/>
  <c r="AG185" i="52"/>
  <c r="AH185" i="52"/>
  <c r="AG190" i="54"/>
  <c r="AH190" i="54"/>
  <c r="AG190" i="53"/>
  <c r="AH190" i="53"/>
  <c r="AG189" i="52"/>
  <c r="AH189" i="52"/>
  <c r="AG189" i="50"/>
  <c r="AH189" i="50"/>
  <c r="AG187" i="48"/>
  <c r="AH187" i="48"/>
  <c r="AG186" i="49"/>
  <c r="AH186" i="49"/>
  <c r="AG194" i="49"/>
  <c r="AH194" i="49"/>
  <c r="AG187" i="50"/>
  <c r="AH187" i="50"/>
  <c r="AG187" i="52"/>
  <c r="AH187" i="52"/>
  <c r="AG194" i="55"/>
  <c r="AH194" i="55"/>
  <c r="AG192" i="55"/>
  <c r="AH192" i="55"/>
  <c r="AG186" i="51"/>
  <c r="AH186" i="51"/>
  <c r="AG186" i="53"/>
  <c r="AH186" i="53"/>
  <c r="AG186" i="55"/>
  <c r="AH186" i="55"/>
  <c r="AG188" i="50"/>
  <c r="AH188" i="50"/>
  <c r="AG188" i="52"/>
  <c r="AH188" i="52"/>
  <c r="AG188" i="54"/>
  <c r="AH188" i="54"/>
  <c r="AG188" i="56"/>
  <c r="AH188" i="56"/>
  <c r="AG191" i="51"/>
  <c r="AH191" i="51"/>
  <c r="AG191" i="55"/>
  <c r="AH191" i="55"/>
  <c r="AG185" i="51"/>
  <c r="AH185" i="51"/>
  <c r="AG185" i="50"/>
  <c r="AH185" i="50"/>
  <c r="AG190" i="52"/>
  <c r="AH190" i="52"/>
  <c r="AG190" i="51"/>
  <c r="AH190" i="51"/>
  <c r="AG189" i="56"/>
  <c r="AH189" i="56"/>
  <c r="AG187" i="47"/>
  <c r="AH187" i="47"/>
  <c r="AG191" i="47"/>
  <c r="AH191" i="47"/>
  <c r="AG186" i="47"/>
  <c r="AH186" i="47"/>
  <c r="AG191" i="48"/>
  <c r="AH191" i="48"/>
  <c r="AG192" i="47"/>
  <c r="AH192" i="47"/>
  <c r="AG187" i="49"/>
  <c r="AH187" i="49"/>
  <c r="AG185" i="49"/>
  <c r="AH185" i="49"/>
  <c r="AG187" i="54"/>
  <c r="AH187" i="54"/>
  <c r="AG187" i="56"/>
  <c r="AH187" i="56"/>
  <c r="AG194" i="51"/>
  <c r="AH194" i="51"/>
  <c r="AG194" i="53"/>
  <c r="AH194" i="53"/>
  <c r="AG192" i="50"/>
  <c r="AH192" i="50"/>
  <c r="AG192" i="52"/>
  <c r="AH192" i="52"/>
  <c r="AG192" i="54"/>
  <c r="AH192" i="54"/>
  <c r="AG192" i="56"/>
  <c r="AH192" i="56"/>
  <c r="AG186" i="50"/>
  <c r="AH186" i="50"/>
  <c r="AG186" i="54"/>
  <c r="AH186" i="54"/>
  <c r="AG188" i="55"/>
  <c r="AH188" i="55"/>
  <c r="AG190" i="50"/>
  <c r="AH190" i="50"/>
  <c r="AG189" i="55"/>
  <c r="AH189" i="55"/>
  <c r="AG189" i="54"/>
  <c r="AH189" i="54"/>
  <c r="K188" i="49"/>
  <c r="C190" i="49"/>
  <c r="F188" i="49"/>
  <c r="D189" i="53"/>
  <c r="D189" i="51"/>
  <c r="S189" i="53"/>
  <c r="F189" i="53"/>
  <c r="O189" i="53"/>
  <c r="N189" i="53"/>
  <c r="R185" i="55"/>
  <c r="D185" i="55"/>
  <c r="P189" i="51"/>
  <c r="L189" i="51"/>
  <c r="H189" i="51"/>
  <c r="K189" i="51"/>
  <c r="G188" i="49"/>
  <c r="P188" i="49"/>
  <c r="Q188" i="49"/>
  <c r="M188" i="49"/>
  <c r="H188" i="49"/>
  <c r="J185" i="55"/>
  <c r="G189" i="53"/>
  <c r="M189" i="53"/>
  <c r="R189" i="53"/>
  <c r="Q189" i="53"/>
  <c r="T189" i="51"/>
  <c r="G189" i="51"/>
  <c r="M189" i="51"/>
  <c r="O189" i="51"/>
  <c r="C189" i="51"/>
  <c r="N189" i="51"/>
  <c r="E189" i="51"/>
  <c r="S189" i="51"/>
  <c r="R189" i="51"/>
  <c r="AF185" i="55"/>
  <c r="AG185" i="55"/>
  <c r="AF185" i="54"/>
  <c r="AG185" i="54"/>
  <c r="AF190" i="55"/>
  <c r="AG190" i="55"/>
  <c r="AF185" i="53"/>
  <c r="AG185" i="53"/>
  <c r="AF185" i="56"/>
  <c r="AG185" i="56"/>
  <c r="AF190" i="47"/>
  <c r="AG190" i="47"/>
  <c r="AF190" i="48"/>
  <c r="AG190" i="48"/>
  <c r="AE194" i="47"/>
  <c r="AF194" i="47"/>
  <c r="AE189" i="47"/>
  <c r="AF189" i="47"/>
  <c r="AE187" i="47"/>
  <c r="AF187" i="47"/>
  <c r="AE191" i="47"/>
  <c r="AF191" i="47"/>
  <c r="AE187" i="48"/>
  <c r="AF187" i="48"/>
  <c r="AE186" i="47"/>
  <c r="AF186" i="47"/>
  <c r="AE194" i="48"/>
  <c r="AF194" i="48"/>
  <c r="AE188" i="48"/>
  <c r="AF188" i="48"/>
  <c r="AE191" i="48"/>
  <c r="AF191" i="48"/>
  <c r="AE192" i="47"/>
  <c r="AF192" i="47"/>
  <c r="AE192" i="49"/>
  <c r="AF192" i="49"/>
  <c r="AE191" i="49"/>
  <c r="AF191" i="49"/>
  <c r="AE194" i="49"/>
  <c r="AF194" i="49"/>
  <c r="AE187" i="50"/>
  <c r="AF187" i="50"/>
  <c r="AE187" i="52"/>
  <c r="AF187" i="52"/>
  <c r="AE194" i="51"/>
  <c r="AF194" i="51"/>
  <c r="AE194" i="53"/>
  <c r="AF194" i="53"/>
  <c r="AE192" i="50"/>
  <c r="AF192" i="50"/>
  <c r="AE192" i="52"/>
  <c r="AF192" i="52"/>
  <c r="AE192" i="54"/>
  <c r="AF192" i="54"/>
  <c r="AE192" i="56"/>
  <c r="AF192" i="56"/>
  <c r="AE186" i="51"/>
  <c r="AF186" i="51"/>
  <c r="AE186" i="53"/>
  <c r="AF186" i="53"/>
  <c r="AE186" i="55"/>
  <c r="AF186" i="55"/>
  <c r="AE188" i="50"/>
  <c r="AF188" i="50"/>
  <c r="AE188" i="52"/>
  <c r="AF188" i="52"/>
  <c r="AE188" i="54"/>
  <c r="AF188" i="54"/>
  <c r="AE188" i="56"/>
  <c r="AF188" i="56"/>
  <c r="AE191" i="51"/>
  <c r="AF191" i="51"/>
  <c r="AE191" i="55"/>
  <c r="AF191" i="55"/>
  <c r="AE185" i="51"/>
  <c r="AF185" i="51"/>
  <c r="AE185" i="50"/>
  <c r="AF185" i="50"/>
  <c r="AE190" i="52"/>
  <c r="AF190" i="52"/>
  <c r="AE190" i="51"/>
  <c r="AF190" i="51"/>
  <c r="AE189" i="56"/>
  <c r="AF189" i="56"/>
  <c r="AE188" i="47"/>
  <c r="AF188" i="47"/>
  <c r="AE189" i="48"/>
  <c r="AF189" i="48"/>
  <c r="AE185" i="48"/>
  <c r="AF185" i="48"/>
  <c r="AE187" i="54"/>
  <c r="AF187" i="54"/>
  <c r="AE187" i="56"/>
  <c r="AF187" i="56"/>
  <c r="AE186" i="50"/>
  <c r="AF186" i="50"/>
  <c r="AE186" i="54"/>
  <c r="AF186" i="54"/>
  <c r="AE188" i="55"/>
  <c r="AF188" i="55"/>
  <c r="AE190" i="50"/>
  <c r="AF190" i="50"/>
  <c r="AE189" i="55"/>
  <c r="AF189" i="55"/>
  <c r="AE189" i="54"/>
  <c r="AF189" i="54"/>
  <c r="AE185" i="47"/>
  <c r="AF185" i="47"/>
  <c r="AE192" i="48"/>
  <c r="AF192" i="48"/>
  <c r="AE187" i="49"/>
  <c r="AF187" i="49"/>
  <c r="AE185" i="49"/>
  <c r="AF185" i="49"/>
  <c r="AE186" i="49"/>
  <c r="AF186" i="49"/>
  <c r="AE188" i="49"/>
  <c r="AF188" i="49"/>
  <c r="AE194" i="50"/>
  <c r="AF194" i="50"/>
  <c r="AE194" i="52"/>
  <c r="AF194" i="52"/>
  <c r="AE194" i="54"/>
  <c r="AF194" i="54"/>
  <c r="AE194" i="56"/>
  <c r="AF194" i="56"/>
  <c r="AE192" i="51"/>
  <c r="AF192" i="51"/>
  <c r="AE192" i="53"/>
  <c r="AF192" i="53"/>
  <c r="AE186" i="52"/>
  <c r="AF186" i="52"/>
  <c r="AE186" i="56"/>
  <c r="AF186" i="56"/>
  <c r="AE188" i="51"/>
  <c r="AF188" i="51"/>
  <c r="AE188" i="53"/>
  <c r="AF188" i="53"/>
  <c r="AE191" i="50"/>
  <c r="AF191" i="50"/>
  <c r="AE191" i="52"/>
  <c r="AF191" i="52"/>
  <c r="AE191" i="54"/>
  <c r="AF191" i="54"/>
  <c r="AE191" i="56"/>
  <c r="AF191" i="56"/>
  <c r="AE190" i="49"/>
  <c r="AF190" i="49"/>
  <c r="AE189" i="53"/>
  <c r="AF189" i="53"/>
  <c r="AE189" i="51"/>
  <c r="AF189" i="51"/>
  <c r="AE186" i="48"/>
  <c r="AF186" i="48"/>
  <c r="AE189" i="49"/>
  <c r="AF189" i="49"/>
  <c r="AE187" i="51"/>
  <c r="AF187" i="51"/>
  <c r="AE187" i="53"/>
  <c r="AF187" i="53"/>
  <c r="AE187" i="55"/>
  <c r="AF187" i="55"/>
  <c r="AE194" i="55"/>
  <c r="AF194" i="55"/>
  <c r="AE192" i="55"/>
  <c r="AF192" i="55"/>
  <c r="AE191" i="53"/>
  <c r="AF191" i="53"/>
  <c r="AE185" i="52"/>
  <c r="AF185" i="52"/>
  <c r="AE190" i="54"/>
  <c r="AF190" i="54"/>
  <c r="AE190" i="53"/>
  <c r="AF190" i="53"/>
  <c r="AE189" i="52"/>
  <c r="AF189" i="52"/>
  <c r="AE189" i="50"/>
  <c r="AF189" i="50"/>
  <c r="K194" i="49"/>
  <c r="E194" i="49"/>
  <c r="C194" i="49"/>
  <c r="AD185" i="56"/>
  <c r="AE185" i="56"/>
  <c r="AD190" i="47"/>
  <c r="AE190" i="47"/>
  <c r="AD190" i="48"/>
  <c r="AE190" i="48"/>
  <c r="AD185" i="55"/>
  <c r="AE185" i="55"/>
  <c r="AD185" i="54"/>
  <c r="AE185" i="54"/>
  <c r="R190" i="55"/>
  <c r="AE190" i="55"/>
  <c r="H194" i="49"/>
  <c r="G194" i="49"/>
  <c r="F194" i="49"/>
  <c r="AD185" i="53"/>
  <c r="AE185" i="53"/>
  <c r="AC194" i="47"/>
  <c r="AD194" i="47"/>
  <c r="AC187" i="47"/>
  <c r="AD187" i="47"/>
  <c r="AC191" i="47"/>
  <c r="AD191" i="47"/>
  <c r="AC186" i="47"/>
  <c r="AD186" i="47"/>
  <c r="AC194" i="48"/>
  <c r="AD194" i="48"/>
  <c r="AC191" i="48"/>
  <c r="AD191" i="48"/>
  <c r="AC192" i="47"/>
  <c r="AD192" i="47"/>
  <c r="AC187" i="49"/>
  <c r="AD187" i="49"/>
  <c r="AC185" i="49"/>
  <c r="AD185" i="49"/>
  <c r="AC186" i="49"/>
  <c r="AD186" i="49"/>
  <c r="AC188" i="49"/>
  <c r="AD188" i="49"/>
  <c r="AC194" i="50"/>
  <c r="AD194" i="50"/>
  <c r="AC194" i="52"/>
  <c r="AD194" i="52"/>
  <c r="AC194" i="54"/>
  <c r="AD194" i="54"/>
  <c r="AC194" i="56"/>
  <c r="AD194" i="56"/>
  <c r="AC192" i="51"/>
  <c r="AD192" i="51"/>
  <c r="AC192" i="53"/>
  <c r="AD192" i="53"/>
  <c r="AC186" i="50"/>
  <c r="AD186" i="50"/>
  <c r="AC186" i="54"/>
  <c r="AD186" i="54"/>
  <c r="AC188" i="55"/>
  <c r="AD188" i="55"/>
  <c r="AC190" i="50"/>
  <c r="AD190" i="50"/>
  <c r="D189" i="55"/>
  <c r="AD189" i="55"/>
  <c r="AC189" i="54"/>
  <c r="AD189" i="54"/>
  <c r="AC187" i="51"/>
  <c r="AD187" i="51"/>
  <c r="AC187" i="53"/>
  <c r="AD187" i="53"/>
  <c r="AC187" i="55"/>
  <c r="AD187" i="55"/>
  <c r="AC194" i="55"/>
  <c r="AD194" i="55"/>
  <c r="AC192" i="55"/>
  <c r="AD192" i="55"/>
  <c r="AC186" i="52"/>
  <c r="AD186" i="52"/>
  <c r="AC186" i="56"/>
  <c r="AD186" i="56"/>
  <c r="AC188" i="51"/>
  <c r="AD188" i="51"/>
  <c r="AC188" i="53"/>
  <c r="AD188" i="53"/>
  <c r="AC191" i="50"/>
  <c r="AD191" i="50"/>
  <c r="AC191" i="52"/>
  <c r="AD191" i="52"/>
  <c r="AC191" i="54"/>
  <c r="AD191" i="54"/>
  <c r="AC191" i="56"/>
  <c r="AD191" i="56"/>
  <c r="AC190" i="49"/>
  <c r="AD190" i="49"/>
  <c r="O190" i="55"/>
  <c r="AD190" i="55"/>
  <c r="AC189" i="53"/>
  <c r="AD189" i="53"/>
  <c r="AC189" i="51"/>
  <c r="AD189" i="51"/>
  <c r="AC185" i="47"/>
  <c r="AD185" i="47"/>
  <c r="AC192" i="48"/>
  <c r="AD192" i="48"/>
  <c r="AC192" i="49"/>
  <c r="AD192" i="49"/>
  <c r="AC191" i="49"/>
  <c r="AD191" i="49"/>
  <c r="AC194" i="49"/>
  <c r="AD194" i="49"/>
  <c r="AC187" i="50"/>
  <c r="AD187" i="50"/>
  <c r="AC187" i="52"/>
  <c r="AD187" i="52"/>
  <c r="AC194" i="51"/>
  <c r="AD194" i="51"/>
  <c r="AC194" i="53"/>
  <c r="AD194" i="53"/>
  <c r="AC192" i="50"/>
  <c r="AD192" i="50"/>
  <c r="AC192" i="52"/>
  <c r="AD192" i="52"/>
  <c r="AC192" i="54"/>
  <c r="AD192" i="54"/>
  <c r="AC192" i="56"/>
  <c r="AD192" i="56"/>
  <c r="AC191" i="53"/>
  <c r="AD191" i="53"/>
  <c r="AC185" i="52"/>
  <c r="AD185" i="52"/>
  <c r="Q190" i="54"/>
  <c r="AD190" i="54"/>
  <c r="F190" i="53"/>
  <c r="AD190" i="53"/>
  <c r="J189" i="52"/>
  <c r="AD189" i="52"/>
  <c r="D189" i="50"/>
  <c r="AD189" i="50"/>
  <c r="AC188" i="47"/>
  <c r="AD188" i="47"/>
  <c r="AC189" i="47"/>
  <c r="AD189" i="47"/>
  <c r="AC186" i="48"/>
  <c r="AD186" i="48"/>
  <c r="AC189" i="48"/>
  <c r="AD189" i="48"/>
  <c r="AC185" i="48"/>
  <c r="AD185" i="48"/>
  <c r="AC189" i="49"/>
  <c r="AD189" i="49"/>
  <c r="AC188" i="48"/>
  <c r="AD188" i="48"/>
  <c r="AC187" i="48"/>
  <c r="AD187" i="48"/>
  <c r="AC187" i="54"/>
  <c r="AD187" i="54"/>
  <c r="AC187" i="56"/>
  <c r="AD187" i="56"/>
  <c r="AC186" i="51"/>
  <c r="AD186" i="51"/>
  <c r="AC186" i="53"/>
  <c r="AD186" i="53"/>
  <c r="AC186" i="55"/>
  <c r="AD186" i="55"/>
  <c r="AC188" i="50"/>
  <c r="AD188" i="50"/>
  <c r="AC188" i="52"/>
  <c r="AD188" i="52"/>
  <c r="AC188" i="54"/>
  <c r="AD188" i="54"/>
  <c r="AC188" i="56"/>
  <c r="AD188" i="56"/>
  <c r="AC191" i="51"/>
  <c r="AD191" i="51"/>
  <c r="AC191" i="55"/>
  <c r="AD191" i="55"/>
  <c r="AC185" i="51"/>
  <c r="AD185" i="51"/>
  <c r="AC185" i="50"/>
  <c r="AD185" i="50"/>
  <c r="AC190" i="52"/>
  <c r="AD190" i="52"/>
  <c r="AC190" i="51"/>
  <c r="AD190" i="51"/>
  <c r="AC189" i="56"/>
  <c r="AD189" i="56"/>
  <c r="T189" i="52"/>
  <c r="S185" i="50"/>
  <c r="AP176" i="55"/>
  <c r="P189" i="52"/>
  <c r="I189" i="52"/>
  <c r="H189" i="52"/>
  <c r="E189" i="52"/>
  <c r="AP172" i="50"/>
  <c r="R190" i="53"/>
  <c r="O190" i="54"/>
  <c r="H151" i="51"/>
  <c r="Z13" i="51" s="1"/>
  <c r="F151" i="51"/>
  <c r="AF13" i="51" s="1"/>
  <c r="O151" i="51"/>
  <c r="E13" i="51" s="1"/>
  <c r="E190" i="53"/>
  <c r="L190" i="54"/>
  <c r="F189" i="50"/>
  <c r="G189" i="50"/>
  <c r="N189" i="50"/>
  <c r="O189" i="50"/>
  <c r="H185" i="51"/>
  <c r="N190" i="54"/>
  <c r="G190" i="54"/>
  <c r="D185" i="50"/>
  <c r="S189" i="52"/>
  <c r="L189" i="52"/>
  <c r="K189" i="52"/>
  <c r="C189" i="52"/>
  <c r="I190" i="53"/>
  <c r="C190" i="54"/>
  <c r="M151" i="51"/>
  <c r="K13" i="51" s="1"/>
  <c r="K151" i="51"/>
  <c r="Q13" i="51" s="1"/>
  <c r="I151" i="51"/>
  <c r="W13" i="51" s="1"/>
  <c r="E185" i="50"/>
  <c r="P189" i="50"/>
  <c r="R189" i="50"/>
  <c r="H189" i="50"/>
  <c r="J189" i="50"/>
  <c r="O185" i="50"/>
  <c r="G189" i="52"/>
  <c r="R189" i="52"/>
  <c r="O189" i="52"/>
  <c r="C185" i="50"/>
  <c r="J190" i="53"/>
  <c r="P185" i="50"/>
  <c r="Q185" i="50"/>
  <c r="G151" i="51"/>
  <c r="AC13" i="51" s="1"/>
  <c r="E151" i="51"/>
  <c r="AI13" i="51" s="1"/>
  <c r="F185" i="51"/>
  <c r="T189" i="50"/>
  <c r="M189" i="50"/>
  <c r="L189" i="50"/>
  <c r="Q189" i="50"/>
  <c r="C189" i="50"/>
  <c r="AB185" i="56"/>
  <c r="AC185" i="56"/>
  <c r="AB190" i="54"/>
  <c r="AC190" i="54"/>
  <c r="AB190" i="53"/>
  <c r="AC190" i="53"/>
  <c r="AB189" i="52"/>
  <c r="AC189" i="52"/>
  <c r="AB189" i="50"/>
  <c r="AC189" i="50"/>
  <c r="AB185" i="55"/>
  <c r="AC185" i="55"/>
  <c r="AB185" i="54"/>
  <c r="AC185" i="54"/>
  <c r="AB185" i="53"/>
  <c r="AC185" i="53"/>
  <c r="AB190" i="47"/>
  <c r="AC190" i="47"/>
  <c r="AB190" i="48"/>
  <c r="AC190" i="48"/>
  <c r="AB189" i="55"/>
  <c r="AC189" i="55"/>
  <c r="AB190" i="55"/>
  <c r="AC190" i="55"/>
  <c r="AA187" i="47"/>
  <c r="AB187" i="47"/>
  <c r="AA191" i="47"/>
  <c r="AB191" i="47"/>
  <c r="AA187" i="48"/>
  <c r="AB187" i="48"/>
  <c r="AA186" i="47"/>
  <c r="AB186" i="47"/>
  <c r="AA194" i="48"/>
  <c r="AB194" i="48"/>
  <c r="AA187" i="50"/>
  <c r="AB187" i="50"/>
  <c r="AA187" i="52"/>
  <c r="AB187" i="52"/>
  <c r="AA186" i="52"/>
  <c r="AB186" i="52"/>
  <c r="AA186" i="56"/>
  <c r="AB186" i="56"/>
  <c r="AA188" i="51"/>
  <c r="AB188" i="51"/>
  <c r="AA188" i="53"/>
  <c r="AB188" i="53"/>
  <c r="AA191" i="50"/>
  <c r="AB191" i="50"/>
  <c r="AA191" i="52"/>
  <c r="AB191" i="52"/>
  <c r="AA191" i="54"/>
  <c r="AB191" i="54"/>
  <c r="AA191" i="56"/>
  <c r="AB191" i="56"/>
  <c r="AA187" i="49"/>
  <c r="AB187" i="49"/>
  <c r="AA185" i="49"/>
  <c r="AB185" i="49"/>
  <c r="AA186" i="49"/>
  <c r="AB186" i="49"/>
  <c r="AA187" i="54"/>
  <c r="AB187" i="54"/>
  <c r="AA187" i="56"/>
  <c r="AB187" i="56"/>
  <c r="AA194" i="50"/>
  <c r="AB194" i="50"/>
  <c r="AA194" i="52"/>
  <c r="AB194" i="52"/>
  <c r="AA194" i="54"/>
  <c r="AB194" i="54"/>
  <c r="AA194" i="56"/>
  <c r="AB194" i="56"/>
  <c r="AA192" i="51"/>
  <c r="AB192" i="51"/>
  <c r="AA192" i="53"/>
  <c r="AB192" i="53"/>
  <c r="AA191" i="53"/>
  <c r="AB191" i="53"/>
  <c r="AA185" i="52"/>
  <c r="AB185" i="52"/>
  <c r="AA190" i="52"/>
  <c r="AB190" i="52"/>
  <c r="AA190" i="51"/>
  <c r="AB190" i="51"/>
  <c r="AA189" i="56"/>
  <c r="AB189" i="56"/>
  <c r="AA191" i="48"/>
  <c r="AB191" i="48"/>
  <c r="AA192" i="47"/>
  <c r="AB192" i="47"/>
  <c r="AA189" i="47"/>
  <c r="AB189" i="47"/>
  <c r="AA186" i="48"/>
  <c r="AB186" i="48"/>
  <c r="AA189" i="48"/>
  <c r="AB189" i="48"/>
  <c r="AA185" i="48"/>
  <c r="AB185" i="48"/>
  <c r="AA189" i="49"/>
  <c r="AB189" i="49"/>
  <c r="AA188" i="48"/>
  <c r="AB188" i="48"/>
  <c r="AA188" i="49"/>
  <c r="AB188" i="49"/>
  <c r="AA194" i="55"/>
  <c r="AB194" i="55"/>
  <c r="AA192" i="55"/>
  <c r="AB192" i="55"/>
  <c r="AA186" i="51"/>
  <c r="AB186" i="51"/>
  <c r="AA186" i="53"/>
  <c r="AB186" i="53"/>
  <c r="AA186" i="55"/>
  <c r="AB186" i="55"/>
  <c r="AA188" i="50"/>
  <c r="AB188" i="50"/>
  <c r="AA188" i="52"/>
  <c r="AB188" i="52"/>
  <c r="AA188" i="54"/>
  <c r="AB188" i="54"/>
  <c r="AA188" i="56"/>
  <c r="AB188" i="56"/>
  <c r="AA191" i="51"/>
  <c r="AB191" i="51"/>
  <c r="AA191" i="55"/>
  <c r="AB191" i="55"/>
  <c r="AA185" i="51"/>
  <c r="AB185" i="51"/>
  <c r="AA185" i="50"/>
  <c r="AB185" i="50"/>
  <c r="P190" i="51"/>
  <c r="AA190" i="50"/>
  <c r="AB190" i="50"/>
  <c r="AA189" i="54"/>
  <c r="AB189" i="54"/>
  <c r="AA188" i="47"/>
  <c r="AB188" i="47"/>
  <c r="AA194" i="47"/>
  <c r="AB194" i="47"/>
  <c r="AA185" i="47"/>
  <c r="AB185" i="47"/>
  <c r="AA192" i="48"/>
  <c r="AB192" i="48"/>
  <c r="AA192" i="49"/>
  <c r="AB192" i="49"/>
  <c r="AA191" i="49"/>
  <c r="AB191" i="49"/>
  <c r="AA194" i="49"/>
  <c r="AB194" i="49"/>
  <c r="AA187" i="51"/>
  <c r="AB187" i="51"/>
  <c r="AA187" i="53"/>
  <c r="AB187" i="53"/>
  <c r="AA187" i="55"/>
  <c r="AB187" i="55"/>
  <c r="AA194" i="51"/>
  <c r="AB194" i="51"/>
  <c r="AA194" i="53"/>
  <c r="AB194" i="53"/>
  <c r="AA192" i="50"/>
  <c r="AB192" i="50"/>
  <c r="AA192" i="52"/>
  <c r="AB192" i="52"/>
  <c r="AA192" i="54"/>
  <c r="AB192" i="54"/>
  <c r="AA192" i="56"/>
  <c r="AB192" i="56"/>
  <c r="AA186" i="50"/>
  <c r="AB186" i="50"/>
  <c r="AA186" i="54"/>
  <c r="AB186" i="54"/>
  <c r="AA188" i="55"/>
  <c r="AB188" i="55"/>
  <c r="AA190" i="49"/>
  <c r="AB190" i="49"/>
  <c r="AA189" i="53"/>
  <c r="AB189" i="53"/>
  <c r="AA189" i="51"/>
  <c r="AB189" i="51"/>
  <c r="Z190" i="47"/>
  <c r="AA190" i="47"/>
  <c r="Z190" i="48"/>
  <c r="AA190" i="48"/>
  <c r="Z189" i="55"/>
  <c r="AA189" i="55"/>
  <c r="Z185" i="56"/>
  <c r="AA185" i="56"/>
  <c r="Z190" i="55"/>
  <c r="AA190" i="55"/>
  <c r="Z185" i="55"/>
  <c r="AA185" i="55"/>
  <c r="G185" i="54"/>
  <c r="AA185" i="54"/>
  <c r="Z190" i="54"/>
  <c r="AA190" i="54"/>
  <c r="Z190" i="53"/>
  <c r="AA190" i="53"/>
  <c r="Z189" i="52"/>
  <c r="AA189" i="52"/>
  <c r="Z189" i="50"/>
  <c r="AA189" i="50"/>
  <c r="Z185" i="53"/>
  <c r="AA185" i="53"/>
  <c r="D190" i="55"/>
  <c r="Y192" i="47"/>
  <c r="Z192" i="47"/>
  <c r="Y188" i="47"/>
  <c r="Z188" i="47"/>
  <c r="Y194" i="47"/>
  <c r="Z194" i="47"/>
  <c r="Y189" i="47"/>
  <c r="Z189" i="47"/>
  <c r="Y186" i="48"/>
  <c r="Z186" i="48"/>
  <c r="Y189" i="48"/>
  <c r="Z189" i="48"/>
  <c r="Y185" i="48"/>
  <c r="Z185" i="48"/>
  <c r="Y189" i="49"/>
  <c r="Z189" i="49"/>
  <c r="Y188" i="48"/>
  <c r="Z188" i="48"/>
  <c r="Y188" i="49"/>
  <c r="Z188" i="49"/>
  <c r="Y194" i="55"/>
  <c r="Z194" i="55"/>
  <c r="Y192" i="55"/>
  <c r="Z192" i="55"/>
  <c r="O190" i="53"/>
  <c r="Y186" i="52"/>
  <c r="Z186" i="52"/>
  <c r="Y186" i="56"/>
  <c r="Z186" i="56"/>
  <c r="Y188" i="51"/>
  <c r="Z188" i="51"/>
  <c r="Y188" i="53"/>
  <c r="Z188" i="53"/>
  <c r="Y191" i="50"/>
  <c r="Z191" i="50"/>
  <c r="Y191" i="52"/>
  <c r="Z191" i="52"/>
  <c r="Y191" i="54"/>
  <c r="Z191" i="54"/>
  <c r="Y191" i="56"/>
  <c r="Z191" i="56"/>
  <c r="Y185" i="54"/>
  <c r="Z185" i="54"/>
  <c r="H190" i="55"/>
  <c r="D190" i="50"/>
  <c r="Z190" i="50"/>
  <c r="Y189" i="54"/>
  <c r="Z189" i="54"/>
  <c r="Y185" i="47"/>
  <c r="Z185" i="47"/>
  <c r="Y192" i="48"/>
  <c r="Z192" i="48"/>
  <c r="Y192" i="49"/>
  <c r="Z192" i="49"/>
  <c r="Y191" i="49"/>
  <c r="Z191" i="49"/>
  <c r="Y194" i="49"/>
  <c r="Z194" i="49"/>
  <c r="Y187" i="51"/>
  <c r="Z187" i="51"/>
  <c r="Y187" i="53"/>
  <c r="Z187" i="53"/>
  <c r="Y187" i="55"/>
  <c r="Z187" i="55"/>
  <c r="Y194" i="51"/>
  <c r="Z194" i="51"/>
  <c r="Y194" i="53"/>
  <c r="Z194" i="53"/>
  <c r="Y192" i="50"/>
  <c r="Z192" i="50"/>
  <c r="Y192" i="52"/>
  <c r="Z192" i="52"/>
  <c r="Y192" i="54"/>
  <c r="Z192" i="54"/>
  <c r="Y192" i="56"/>
  <c r="Z192" i="56"/>
  <c r="Y191" i="53"/>
  <c r="Z191" i="53"/>
  <c r="Y185" i="52"/>
  <c r="Z185" i="52"/>
  <c r="Y190" i="49"/>
  <c r="Z190" i="49"/>
  <c r="Y189" i="53"/>
  <c r="Z189" i="53"/>
  <c r="Y189" i="51"/>
  <c r="Z189" i="51"/>
  <c r="Y187" i="47"/>
  <c r="Z187" i="47"/>
  <c r="Y191" i="47"/>
  <c r="Z191" i="47"/>
  <c r="Y187" i="48"/>
  <c r="Z187" i="48"/>
  <c r="Y186" i="47"/>
  <c r="Z186" i="47"/>
  <c r="Y194" i="48"/>
  <c r="Z194" i="48"/>
  <c r="Y187" i="50"/>
  <c r="Z187" i="50"/>
  <c r="Y187" i="52"/>
  <c r="Z187" i="52"/>
  <c r="Y186" i="51"/>
  <c r="Z186" i="51"/>
  <c r="Y186" i="53"/>
  <c r="Z186" i="53"/>
  <c r="Y186" i="55"/>
  <c r="Z186" i="55"/>
  <c r="Y188" i="50"/>
  <c r="Z188" i="50"/>
  <c r="Y188" i="52"/>
  <c r="Z188" i="52"/>
  <c r="Y188" i="54"/>
  <c r="Z188" i="54"/>
  <c r="Y188" i="56"/>
  <c r="Z188" i="56"/>
  <c r="Y191" i="51"/>
  <c r="Z191" i="51"/>
  <c r="Y191" i="55"/>
  <c r="Z191" i="55"/>
  <c r="Y185" i="51"/>
  <c r="Z185" i="51"/>
  <c r="Y185" i="50"/>
  <c r="Z185" i="50"/>
  <c r="Y191" i="48"/>
  <c r="Z191" i="48"/>
  <c r="Y187" i="49"/>
  <c r="Z187" i="49"/>
  <c r="Y185" i="49"/>
  <c r="Z185" i="49"/>
  <c r="Y186" i="49"/>
  <c r="Z186" i="49"/>
  <c r="Y187" i="54"/>
  <c r="Z187" i="54"/>
  <c r="Y187" i="56"/>
  <c r="Z187" i="56"/>
  <c r="Y194" i="50"/>
  <c r="Z194" i="50"/>
  <c r="Y194" i="52"/>
  <c r="Z194" i="52"/>
  <c r="Y194" i="54"/>
  <c r="Z194" i="54"/>
  <c r="Y194" i="56"/>
  <c r="Z194" i="56"/>
  <c r="Y192" i="51"/>
  <c r="Z192" i="51"/>
  <c r="Y192" i="53"/>
  <c r="Z192" i="53"/>
  <c r="Y186" i="50"/>
  <c r="Z186" i="50"/>
  <c r="Y186" i="54"/>
  <c r="Z186" i="54"/>
  <c r="Y188" i="55"/>
  <c r="Z188" i="55"/>
  <c r="Y190" i="52"/>
  <c r="Z190" i="52"/>
  <c r="Y190" i="51"/>
  <c r="Z190" i="51"/>
  <c r="Y189" i="56"/>
  <c r="Z189" i="56"/>
  <c r="E185" i="56"/>
  <c r="Y185" i="56"/>
  <c r="R190" i="52"/>
  <c r="N190" i="51"/>
  <c r="Q190" i="55"/>
  <c r="Y190" i="55"/>
  <c r="H185" i="55"/>
  <c r="Y185" i="55"/>
  <c r="D190" i="54"/>
  <c r="Y190" i="54"/>
  <c r="U190" i="53"/>
  <c r="Y190" i="53"/>
  <c r="U189" i="52"/>
  <c r="Y189" i="52"/>
  <c r="U189" i="50"/>
  <c r="Y189" i="50"/>
  <c r="C185" i="53"/>
  <c r="Y185" i="53"/>
  <c r="G190" i="50"/>
  <c r="Y190" i="50"/>
  <c r="S190" i="47"/>
  <c r="Y190" i="47"/>
  <c r="L190" i="48"/>
  <c r="Y190" i="48"/>
  <c r="U189" i="55"/>
  <c r="Y189" i="55"/>
  <c r="G190" i="47"/>
  <c r="P190" i="48"/>
  <c r="O190" i="47"/>
  <c r="K190" i="47"/>
  <c r="U190" i="48"/>
  <c r="I190" i="47"/>
  <c r="K190" i="48"/>
  <c r="N190" i="48"/>
  <c r="AP180" i="52"/>
  <c r="M190" i="53"/>
  <c r="K190" i="53"/>
  <c r="U190" i="54"/>
  <c r="D189" i="52"/>
  <c r="AP177" i="52"/>
  <c r="AG17" i="52" s="1"/>
  <c r="W191" i="48"/>
  <c r="X191" i="48"/>
  <c r="V191" i="48"/>
  <c r="W185" i="47"/>
  <c r="X185" i="47"/>
  <c r="V185" i="47"/>
  <c r="W192" i="48"/>
  <c r="V192" i="48"/>
  <c r="X192" i="48"/>
  <c r="X192" i="49"/>
  <c r="V192" i="49"/>
  <c r="W192" i="49"/>
  <c r="W191" i="49"/>
  <c r="X191" i="49"/>
  <c r="V191" i="49"/>
  <c r="U194" i="49"/>
  <c r="X194" i="49"/>
  <c r="W194" i="49"/>
  <c r="V194" i="49"/>
  <c r="U187" i="54"/>
  <c r="W187" i="54"/>
  <c r="X187" i="54"/>
  <c r="V187" i="54"/>
  <c r="W187" i="56"/>
  <c r="V187" i="56"/>
  <c r="X187" i="56"/>
  <c r="U194" i="51"/>
  <c r="V194" i="51"/>
  <c r="W194" i="51"/>
  <c r="X194" i="51"/>
  <c r="U194" i="53"/>
  <c r="V194" i="53"/>
  <c r="W194" i="53"/>
  <c r="X194" i="53"/>
  <c r="U192" i="50"/>
  <c r="X192" i="50"/>
  <c r="W192" i="50"/>
  <c r="V192" i="50"/>
  <c r="U192" i="52"/>
  <c r="W192" i="52"/>
  <c r="X192" i="52"/>
  <c r="V192" i="52"/>
  <c r="U192" i="54"/>
  <c r="W192" i="54"/>
  <c r="X192" i="54"/>
  <c r="V192" i="54"/>
  <c r="U192" i="56"/>
  <c r="V192" i="56"/>
  <c r="W192" i="56"/>
  <c r="X192" i="56"/>
  <c r="H190" i="54"/>
  <c r="K190" i="55"/>
  <c r="C190" i="55"/>
  <c r="C190" i="53"/>
  <c r="U186" i="52"/>
  <c r="X186" i="52"/>
  <c r="V186" i="52"/>
  <c r="W186" i="52"/>
  <c r="U186" i="56"/>
  <c r="X186" i="56"/>
  <c r="V186" i="56"/>
  <c r="W186" i="56"/>
  <c r="U188" i="51"/>
  <c r="W188" i="51"/>
  <c r="X188" i="51"/>
  <c r="V188" i="51"/>
  <c r="U188" i="53"/>
  <c r="X188" i="53"/>
  <c r="W188" i="53"/>
  <c r="V188" i="53"/>
  <c r="U191" i="50"/>
  <c r="W191" i="50"/>
  <c r="X191" i="50"/>
  <c r="V191" i="50"/>
  <c r="U191" i="52"/>
  <c r="X191" i="52"/>
  <c r="W191" i="52"/>
  <c r="V191" i="52"/>
  <c r="U191" i="54"/>
  <c r="X191" i="54"/>
  <c r="W191" i="54"/>
  <c r="V191" i="54"/>
  <c r="U191" i="56"/>
  <c r="X191" i="56"/>
  <c r="W191" i="56"/>
  <c r="V191" i="56"/>
  <c r="C185" i="51"/>
  <c r="W185" i="51"/>
  <c r="X185" i="51"/>
  <c r="V185" i="51"/>
  <c r="M185" i="50"/>
  <c r="W185" i="50"/>
  <c r="X185" i="50"/>
  <c r="V185" i="50"/>
  <c r="L190" i="53"/>
  <c r="T190" i="53"/>
  <c r="N190" i="52"/>
  <c r="W190" i="52"/>
  <c r="X190" i="52"/>
  <c r="V190" i="52"/>
  <c r="U190" i="51"/>
  <c r="W190" i="51"/>
  <c r="X190" i="51"/>
  <c r="V190" i="51"/>
  <c r="U189" i="56"/>
  <c r="W189" i="56"/>
  <c r="D189" i="56"/>
  <c r="V189" i="56"/>
  <c r="X189" i="56"/>
  <c r="V192" i="47"/>
  <c r="X192" i="47"/>
  <c r="W192" i="47"/>
  <c r="X186" i="49"/>
  <c r="W186" i="49"/>
  <c r="V186" i="49"/>
  <c r="W194" i="47"/>
  <c r="X194" i="47"/>
  <c r="V194" i="47"/>
  <c r="W186" i="48"/>
  <c r="X186" i="48"/>
  <c r="V186" i="48"/>
  <c r="AO163" i="49"/>
  <c r="W187" i="47"/>
  <c r="V187" i="47"/>
  <c r="X187" i="47"/>
  <c r="G191" i="47"/>
  <c r="W191" i="47"/>
  <c r="X191" i="47"/>
  <c r="V191" i="47"/>
  <c r="W187" i="48"/>
  <c r="X187" i="48"/>
  <c r="V187" i="48"/>
  <c r="X186" i="47"/>
  <c r="V186" i="47"/>
  <c r="W186" i="47"/>
  <c r="W194" i="48"/>
  <c r="X194" i="48"/>
  <c r="V194" i="48"/>
  <c r="X188" i="49"/>
  <c r="W188" i="49"/>
  <c r="V188" i="49"/>
  <c r="Q190" i="53"/>
  <c r="U191" i="53"/>
  <c r="W191" i="53"/>
  <c r="X191" i="53"/>
  <c r="V191" i="53"/>
  <c r="H190" i="53"/>
  <c r="I185" i="56"/>
  <c r="X185" i="56"/>
  <c r="W185" i="56"/>
  <c r="V185" i="56"/>
  <c r="S190" i="53"/>
  <c r="H190" i="50"/>
  <c r="X190" i="50"/>
  <c r="W190" i="50"/>
  <c r="V190" i="50"/>
  <c r="H190" i="47"/>
  <c r="X190" i="47"/>
  <c r="V190" i="47"/>
  <c r="W190" i="47"/>
  <c r="I190" i="48"/>
  <c r="W190" i="48"/>
  <c r="X190" i="48"/>
  <c r="V190" i="48"/>
  <c r="X189" i="55"/>
  <c r="W189" i="55"/>
  <c r="V189" i="55"/>
  <c r="X189" i="54"/>
  <c r="W189" i="54"/>
  <c r="V189" i="54"/>
  <c r="W187" i="49"/>
  <c r="V187" i="49"/>
  <c r="X187" i="49"/>
  <c r="W185" i="49"/>
  <c r="X185" i="49"/>
  <c r="V185" i="49"/>
  <c r="W187" i="51"/>
  <c r="V187" i="51"/>
  <c r="X187" i="51"/>
  <c r="W187" i="53"/>
  <c r="V187" i="53"/>
  <c r="X187" i="53"/>
  <c r="U187" i="55"/>
  <c r="W187" i="55"/>
  <c r="X187" i="55"/>
  <c r="V187" i="55"/>
  <c r="U194" i="50"/>
  <c r="X194" i="50"/>
  <c r="W194" i="50"/>
  <c r="V194" i="50"/>
  <c r="U194" i="52"/>
  <c r="V194" i="52"/>
  <c r="W194" i="52"/>
  <c r="X194" i="52"/>
  <c r="U194" i="54"/>
  <c r="X194" i="54"/>
  <c r="W194" i="54"/>
  <c r="V194" i="54"/>
  <c r="U194" i="56"/>
  <c r="W194" i="56"/>
  <c r="X194" i="56"/>
  <c r="V194" i="56"/>
  <c r="U192" i="51"/>
  <c r="X192" i="51"/>
  <c r="V192" i="51"/>
  <c r="W192" i="51"/>
  <c r="U192" i="53"/>
  <c r="V192" i="53"/>
  <c r="X192" i="53"/>
  <c r="W192" i="53"/>
  <c r="U186" i="51"/>
  <c r="W186" i="51"/>
  <c r="X186" i="51"/>
  <c r="V186" i="51"/>
  <c r="U186" i="53"/>
  <c r="X186" i="53"/>
  <c r="W186" i="53"/>
  <c r="V186" i="53"/>
  <c r="U186" i="55"/>
  <c r="X186" i="55"/>
  <c r="V186" i="55"/>
  <c r="W186" i="55"/>
  <c r="U188" i="50"/>
  <c r="W188" i="50"/>
  <c r="X188" i="50"/>
  <c r="V188" i="50"/>
  <c r="U188" i="52"/>
  <c r="X188" i="52"/>
  <c r="W188" i="52"/>
  <c r="V188" i="52"/>
  <c r="U188" i="54"/>
  <c r="W188" i="54"/>
  <c r="X188" i="54"/>
  <c r="V188" i="54"/>
  <c r="U188" i="56"/>
  <c r="X188" i="56"/>
  <c r="W188" i="56"/>
  <c r="V188" i="56"/>
  <c r="U191" i="51"/>
  <c r="W191" i="51"/>
  <c r="X191" i="51"/>
  <c r="V191" i="51"/>
  <c r="U191" i="55"/>
  <c r="X191" i="55"/>
  <c r="W191" i="55"/>
  <c r="V191" i="55"/>
  <c r="E185" i="55"/>
  <c r="W185" i="55"/>
  <c r="X185" i="55"/>
  <c r="V185" i="55"/>
  <c r="X185" i="54"/>
  <c r="W185" i="54"/>
  <c r="V185" i="54"/>
  <c r="S190" i="49"/>
  <c r="W190" i="49"/>
  <c r="X190" i="49"/>
  <c r="V190" i="49"/>
  <c r="U190" i="55"/>
  <c r="W190" i="55"/>
  <c r="X190" i="55"/>
  <c r="V190" i="55"/>
  <c r="U189" i="53"/>
  <c r="W189" i="53"/>
  <c r="X189" i="53"/>
  <c r="V189" i="53"/>
  <c r="U189" i="51"/>
  <c r="W189" i="51"/>
  <c r="X189" i="51"/>
  <c r="V189" i="51"/>
  <c r="W188" i="47"/>
  <c r="X188" i="47"/>
  <c r="V188" i="47"/>
  <c r="W189" i="47"/>
  <c r="X189" i="47"/>
  <c r="V189" i="47"/>
  <c r="W189" i="48"/>
  <c r="X189" i="48"/>
  <c r="V189" i="48"/>
  <c r="X185" i="48"/>
  <c r="W185" i="48"/>
  <c r="V185" i="48"/>
  <c r="U189" i="49"/>
  <c r="X189" i="49"/>
  <c r="W189" i="49"/>
  <c r="V189" i="49"/>
  <c r="X188" i="48"/>
  <c r="W188" i="48"/>
  <c r="V188" i="48"/>
  <c r="W187" i="50"/>
  <c r="X187" i="50"/>
  <c r="V187" i="50"/>
  <c r="U187" i="52"/>
  <c r="W187" i="52"/>
  <c r="V187" i="52"/>
  <c r="X187" i="52"/>
  <c r="U194" i="55"/>
  <c r="W194" i="55"/>
  <c r="X194" i="55"/>
  <c r="V194" i="55"/>
  <c r="U192" i="55"/>
  <c r="W192" i="55"/>
  <c r="X192" i="55"/>
  <c r="V192" i="55"/>
  <c r="U186" i="50"/>
  <c r="X186" i="50"/>
  <c r="V186" i="50"/>
  <c r="W186" i="50"/>
  <c r="U186" i="54"/>
  <c r="X186" i="54"/>
  <c r="W186" i="54"/>
  <c r="V186" i="54"/>
  <c r="U188" i="55"/>
  <c r="W188" i="55"/>
  <c r="X188" i="55"/>
  <c r="V188" i="55"/>
  <c r="X185" i="53"/>
  <c r="W185" i="53"/>
  <c r="V185" i="53"/>
  <c r="C185" i="52"/>
  <c r="W185" i="52"/>
  <c r="X185" i="52"/>
  <c r="V185" i="52"/>
  <c r="X190" i="54"/>
  <c r="W190" i="54"/>
  <c r="V190" i="54"/>
  <c r="P190" i="53"/>
  <c r="X190" i="53"/>
  <c r="W190" i="53"/>
  <c r="V190" i="53"/>
  <c r="X189" i="52"/>
  <c r="W189" i="52"/>
  <c r="V189" i="52"/>
  <c r="X189" i="50"/>
  <c r="W189" i="50"/>
  <c r="V189" i="50"/>
  <c r="B177" i="47"/>
  <c r="R190" i="47"/>
  <c r="L190" i="47"/>
  <c r="F190" i="48"/>
  <c r="U190" i="50"/>
  <c r="B163" i="47"/>
  <c r="F191" i="47"/>
  <c r="D190" i="48"/>
  <c r="I190" i="49"/>
  <c r="T190" i="55"/>
  <c r="N190" i="55"/>
  <c r="H190" i="48"/>
  <c r="U190" i="47"/>
  <c r="AO177" i="48"/>
  <c r="AP172" i="54"/>
  <c r="AP180" i="56"/>
  <c r="AP180" i="50"/>
  <c r="T185" i="51"/>
  <c r="O190" i="52"/>
  <c r="P190" i="52"/>
  <c r="O190" i="51"/>
  <c r="E190" i="51"/>
  <c r="G190" i="51"/>
  <c r="H190" i="51"/>
  <c r="P191" i="47"/>
  <c r="S194" i="49"/>
  <c r="R194" i="49"/>
  <c r="M194" i="49"/>
  <c r="Q194" i="49"/>
  <c r="R190" i="49"/>
  <c r="Q190" i="49"/>
  <c r="D190" i="52"/>
  <c r="F185" i="55"/>
  <c r="K190" i="51"/>
  <c r="C185" i="56"/>
  <c r="AP172" i="52"/>
  <c r="R190" i="51"/>
  <c r="N185" i="52"/>
  <c r="Q190" i="52"/>
  <c r="O185" i="51"/>
  <c r="N185" i="51"/>
  <c r="M190" i="51"/>
  <c r="J190" i="48"/>
  <c r="R190" i="48"/>
  <c r="I190" i="51"/>
  <c r="G190" i="55"/>
  <c r="T190" i="47"/>
  <c r="S190" i="55"/>
  <c r="S190" i="51"/>
  <c r="E190" i="52"/>
  <c r="F190" i="51"/>
  <c r="AP176" i="52"/>
  <c r="AP172" i="56"/>
  <c r="AP180" i="54"/>
  <c r="M190" i="52"/>
  <c r="C190" i="52"/>
  <c r="L185" i="51"/>
  <c r="R185" i="51"/>
  <c r="J185" i="51"/>
  <c r="C185" i="55"/>
  <c r="D185" i="56"/>
  <c r="C190" i="51"/>
  <c r="G190" i="52"/>
  <c r="L190" i="49"/>
  <c r="T190" i="49"/>
  <c r="U190" i="52"/>
  <c r="AO177" i="47"/>
  <c r="B177" i="49"/>
  <c r="AO163" i="48"/>
  <c r="B163" i="53"/>
  <c r="B163" i="55"/>
  <c r="AO163" i="47"/>
  <c r="B177" i="48"/>
  <c r="B177" i="50"/>
  <c r="B177" i="51"/>
  <c r="B163" i="54"/>
  <c r="B163" i="56"/>
  <c r="G190" i="49"/>
  <c r="L190" i="55"/>
  <c r="N190" i="49"/>
  <c r="P190" i="55"/>
  <c r="E190" i="50"/>
  <c r="I190" i="50"/>
  <c r="K190" i="50"/>
  <c r="R190" i="50"/>
  <c r="F190" i="50"/>
  <c r="J190" i="50"/>
  <c r="T190" i="50"/>
  <c r="M190" i="47"/>
  <c r="E190" i="47"/>
  <c r="F190" i="47"/>
  <c r="C190" i="47"/>
  <c r="J190" i="47"/>
  <c r="Q190" i="47"/>
  <c r="D190" i="47"/>
  <c r="N190" i="47"/>
  <c r="P190" i="47"/>
  <c r="G190" i="48"/>
  <c r="T190" i="48"/>
  <c r="S190" i="48"/>
  <c r="E190" i="48"/>
  <c r="B163" i="50"/>
  <c r="B163" i="51"/>
  <c r="B177" i="54"/>
  <c r="B177" i="56"/>
  <c r="K190" i="49"/>
  <c r="J190" i="49"/>
  <c r="H190" i="49"/>
  <c r="E190" i="49"/>
  <c r="D190" i="49"/>
  <c r="E151" i="52"/>
  <c r="AI13" i="52" s="1"/>
  <c r="K151" i="52"/>
  <c r="Q13" i="52" s="1"/>
  <c r="F151" i="52"/>
  <c r="AF13" i="52" s="1"/>
  <c r="L151" i="52"/>
  <c r="N13" i="52" s="1"/>
  <c r="G151" i="52"/>
  <c r="AC13" i="52" s="1"/>
  <c r="M151" i="52"/>
  <c r="K13" i="52" s="1"/>
  <c r="H151" i="52"/>
  <c r="Z13" i="52" s="1"/>
  <c r="N151" i="52"/>
  <c r="H13" i="52" s="1"/>
  <c r="I151" i="52"/>
  <c r="W13" i="52" s="1"/>
  <c r="O151" i="52"/>
  <c r="E13" i="52" s="1"/>
  <c r="J151" i="52"/>
  <c r="T13" i="52" s="1"/>
  <c r="B163" i="49"/>
  <c r="B163" i="52"/>
  <c r="AL21" i="52" s="1"/>
  <c r="B177" i="53"/>
  <c r="B177" i="55"/>
  <c r="I190" i="54"/>
  <c r="R190" i="54"/>
  <c r="F190" i="54"/>
  <c r="K190" i="54"/>
  <c r="J190" i="54"/>
  <c r="E190" i="54"/>
  <c r="T190" i="54"/>
  <c r="N190" i="53"/>
  <c r="G190" i="53"/>
  <c r="D190" i="53"/>
  <c r="B163" i="48"/>
  <c r="B177" i="52"/>
  <c r="P190" i="49"/>
  <c r="U190" i="49"/>
  <c r="F190" i="52"/>
  <c r="T190" i="52"/>
  <c r="J190" i="52"/>
  <c r="K190" i="52"/>
  <c r="L190" i="51"/>
  <c r="D190" i="51"/>
  <c r="T190" i="51"/>
  <c r="T187" i="47"/>
  <c r="U187" i="47"/>
  <c r="T192" i="47"/>
  <c r="U192" i="47"/>
  <c r="T194" i="47"/>
  <c r="U194" i="47"/>
  <c r="T191" i="48"/>
  <c r="U191" i="48"/>
  <c r="S188" i="48"/>
  <c r="U188" i="48"/>
  <c r="E192" i="47"/>
  <c r="T185" i="47"/>
  <c r="U185" i="47"/>
  <c r="T186" i="48"/>
  <c r="U186" i="48"/>
  <c r="T187" i="48"/>
  <c r="U187" i="48"/>
  <c r="P186" i="47"/>
  <c r="U186" i="47"/>
  <c r="O194" i="48"/>
  <c r="U194" i="48"/>
  <c r="T192" i="49"/>
  <c r="U192" i="49"/>
  <c r="T191" i="49"/>
  <c r="U191" i="49"/>
  <c r="AP176" i="50"/>
  <c r="U187" i="50"/>
  <c r="I185" i="50"/>
  <c r="U185" i="50"/>
  <c r="AP177" i="56"/>
  <c r="U187" i="56"/>
  <c r="M185" i="55"/>
  <c r="U185" i="55"/>
  <c r="G185" i="56"/>
  <c r="U185" i="56"/>
  <c r="C191" i="47"/>
  <c r="U191" i="47"/>
  <c r="T189" i="48"/>
  <c r="U189" i="48"/>
  <c r="T185" i="48"/>
  <c r="U185" i="48"/>
  <c r="T187" i="49"/>
  <c r="U187" i="49"/>
  <c r="T185" i="49"/>
  <c r="U185" i="49"/>
  <c r="T186" i="49"/>
  <c r="U186" i="49"/>
  <c r="D188" i="49"/>
  <c r="U188" i="49"/>
  <c r="R185" i="53"/>
  <c r="U185" i="53"/>
  <c r="S185" i="54"/>
  <c r="U185" i="54"/>
  <c r="T188" i="47"/>
  <c r="U188" i="47"/>
  <c r="T189" i="47"/>
  <c r="U189" i="47"/>
  <c r="T192" i="48"/>
  <c r="U192" i="48"/>
  <c r="AP176" i="51"/>
  <c r="AG17" i="51" s="1"/>
  <c r="U187" i="51"/>
  <c r="AP180" i="53"/>
  <c r="U187" i="53"/>
  <c r="Q185" i="51"/>
  <c r="U185" i="51"/>
  <c r="L185" i="52"/>
  <c r="U185" i="52"/>
  <c r="D191" i="47"/>
  <c r="Q191" i="47"/>
  <c r="R192" i="47"/>
  <c r="H192" i="47"/>
  <c r="I194" i="48"/>
  <c r="M185" i="52"/>
  <c r="F192" i="47"/>
  <c r="S191" i="47"/>
  <c r="C192" i="47"/>
  <c r="J191" i="47"/>
  <c r="K192" i="47"/>
  <c r="Q192" i="47"/>
  <c r="M188" i="48"/>
  <c r="AP177" i="50"/>
  <c r="O185" i="54"/>
  <c r="Q188" i="48"/>
  <c r="P188" i="48"/>
  <c r="D185" i="54"/>
  <c r="AP172" i="55"/>
  <c r="G186" i="47"/>
  <c r="S192" i="47"/>
  <c r="O192" i="47"/>
  <c r="L192" i="47"/>
  <c r="M192" i="47"/>
  <c r="L186" i="47"/>
  <c r="J188" i="49"/>
  <c r="I188" i="49"/>
  <c r="L188" i="49"/>
  <c r="AP176" i="53"/>
  <c r="G194" i="48"/>
  <c r="N151" i="47"/>
  <c r="H13" i="47" s="1"/>
  <c r="P192" i="47"/>
  <c r="G192" i="47"/>
  <c r="J192" i="47"/>
  <c r="I192" i="47"/>
  <c r="R194" i="48"/>
  <c r="I151" i="47"/>
  <c r="W13" i="47" s="1"/>
  <c r="E151" i="47"/>
  <c r="AI13" i="47" s="1"/>
  <c r="K188" i="48"/>
  <c r="M194" i="48"/>
  <c r="I185" i="54"/>
  <c r="G185" i="52"/>
  <c r="K185" i="54"/>
  <c r="G151" i="47"/>
  <c r="AC13" i="47" s="1"/>
  <c r="L151" i="47"/>
  <c r="N13" i="47" s="1"/>
  <c r="F151" i="47"/>
  <c r="AF13" i="47" s="1"/>
  <c r="H151" i="47"/>
  <c r="Z13" i="47" s="1"/>
  <c r="L191" i="47"/>
  <c r="K191" i="47"/>
  <c r="J186" i="47"/>
  <c r="J188" i="48"/>
  <c r="D188" i="48"/>
  <c r="K194" i="48"/>
  <c r="N194" i="48"/>
  <c r="C188" i="48"/>
  <c r="P185" i="52"/>
  <c r="M151" i="47"/>
  <c r="K13" i="47" s="1"/>
  <c r="K151" i="47"/>
  <c r="Q13" i="47" s="1"/>
  <c r="R191" i="47"/>
  <c r="N191" i="47"/>
  <c r="M191" i="47"/>
  <c r="N188" i="48"/>
  <c r="L188" i="48"/>
  <c r="Q194" i="48"/>
  <c r="L194" i="48"/>
  <c r="H188" i="48"/>
  <c r="E188" i="48"/>
  <c r="AP177" i="54"/>
  <c r="G185" i="50"/>
  <c r="J151" i="47"/>
  <c r="T13" i="47" s="1"/>
  <c r="I191" i="47"/>
  <c r="O191" i="47"/>
  <c r="H191" i="47"/>
  <c r="N192" i="47"/>
  <c r="D192" i="47"/>
  <c r="F188" i="48"/>
  <c r="G188" i="48"/>
  <c r="O188" i="48"/>
  <c r="D185" i="52"/>
  <c r="I185" i="52"/>
  <c r="I188" i="48"/>
  <c r="Q185" i="55"/>
  <c r="O185" i="55"/>
  <c r="I185" i="55"/>
  <c r="S185" i="55"/>
  <c r="G185" i="55"/>
  <c r="T185" i="55"/>
  <c r="M185" i="56"/>
  <c r="R185" i="56"/>
  <c r="F185" i="56"/>
  <c r="Q185" i="56"/>
  <c r="T185" i="56"/>
  <c r="K185" i="56"/>
  <c r="L185" i="56"/>
  <c r="J185" i="56"/>
  <c r="F185" i="53"/>
  <c r="O185" i="53"/>
  <c r="S185" i="53"/>
  <c r="T185" i="53"/>
  <c r="I185" i="53"/>
  <c r="D185" i="53"/>
  <c r="G185" i="53"/>
  <c r="N185" i="53"/>
  <c r="E185" i="53"/>
  <c r="P185" i="53"/>
  <c r="E185" i="54"/>
  <c r="T185" i="54"/>
  <c r="R185" i="54"/>
  <c r="F185" i="54"/>
  <c r="J185" i="54"/>
  <c r="L185" i="54"/>
  <c r="Q185" i="54"/>
  <c r="C194" i="48"/>
  <c r="K185" i="51"/>
  <c r="D185" i="51"/>
  <c r="P185" i="51"/>
  <c r="I185" i="51"/>
  <c r="S185" i="51"/>
  <c r="M185" i="51"/>
  <c r="G185" i="51"/>
  <c r="E185" i="51"/>
  <c r="O185" i="52"/>
  <c r="J185" i="52"/>
  <c r="F185" i="52"/>
  <c r="R185" i="52"/>
  <c r="K185" i="52"/>
  <c r="T185" i="52"/>
  <c r="Q185" i="52"/>
  <c r="N185" i="50"/>
  <c r="R185" i="50"/>
  <c r="L185" i="50"/>
  <c r="T185" i="50"/>
  <c r="J185" i="50"/>
  <c r="K185" i="50"/>
  <c r="F185" i="50"/>
  <c r="S186" i="47"/>
  <c r="T186" i="47"/>
  <c r="D194" i="48"/>
  <c r="T194" i="48"/>
  <c r="C187" i="54"/>
  <c r="I187" i="54"/>
  <c r="D187" i="54"/>
  <c r="AP174" i="54"/>
  <c r="J187" i="54"/>
  <c r="K187" i="54"/>
  <c r="R187" i="54"/>
  <c r="E187" i="54"/>
  <c r="P187" i="54"/>
  <c r="F187" i="54"/>
  <c r="S187" i="54"/>
  <c r="H187" i="54"/>
  <c r="O187" i="54"/>
  <c r="M187" i="54"/>
  <c r="Q187" i="54"/>
  <c r="N187" i="54"/>
  <c r="T187" i="54"/>
  <c r="L187" i="54"/>
  <c r="G187" i="54"/>
  <c r="C187" i="56"/>
  <c r="D187" i="56"/>
  <c r="AP174" i="56"/>
  <c r="I187" i="56"/>
  <c r="J187" i="56"/>
  <c r="E187" i="56"/>
  <c r="T187" i="56"/>
  <c r="Q187" i="56"/>
  <c r="K187" i="56"/>
  <c r="L187" i="56"/>
  <c r="G187" i="56"/>
  <c r="F187" i="56"/>
  <c r="N187" i="56"/>
  <c r="H187" i="56"/>
  <c r="R187" i="56"/>
  <c r="P187" i="56"/>
  <c r="O187" i="56"/>
  <c r="S187" i="56"/>
  <c r="M187" i="56"/>
  <c r="AP176" i="56"/>
  <c r="AP172" i="53"/>
  <c r="AP173" i="51"/>
  <c r="C194" i="50"/>
  <c r="AP181" i="50"/>
  <c r="Q194" i="50"/>
  <c r="M194" i="50"/>
  <c r="P194" i="50"/>
  <c r="G194" i="50"/>
  <c r="N194" i="50"/>
  <c r="S194" i="50"/>
  <c r="T194" i="50"/>
  <c r="E194" i="50"/>
  <c r="J194" i="50"/>
  <c r="F194" i="50"/>
  <c r="K194" i="50"/>
  <c r="D194" i="50"/>
  <c r="O194" i="50"/>
  <c r="R194" i="50"/>
  <c r="L194" i="50"/>
  <c r="H194" i="50"/>
  <c r="I194" i="50"/>
  <c r="AP181" i="52"/>
  <c r="C194" i="52"/>
  <c r="Q194" i="52"/>
  <c r="M194" i="52"/>
  <c r="J194" i="52"/>
  <c r="R194" i="52"/>
  <c r="F194" i="52"/>
  <c r="K194" i="52"/>
  <c r="O194" i="52"/>
  <c r="E194" i="52"/>
  <c r="G194" i="52"/>
  <c r="N194" i="52"/>
  <c r="D194" i="52"/>
  <c r="L194" i="52"/>
  <c r="H194" i="52"/>
  <c r="I194" i="52"/>
  <c r="S194" i="52"/>
  <c r="P194" i="52"/>
  <c r="T194" i="52"/>
  <c r="C194" i="54"/>
  <c r="AP181" i="54"/>
  <c r="Q194" i="54"/>
  <c r="M194" i="54"/>
  <c r="E194" i="54"/>
  <c r="N194" i="54"/>
  <c r="F194" i="54"/>
  <c r="S194" i="54"/>
  <c r="P194" i="54"/>
  <c r="I194" i="54"/>
  <c r="T194" i="54"/>
  <c r="O194" i="54"/>
  <c r="K194" i="54"/>
  <c r="J194" i="54"/>
  <c r="D194" i="54"/>
  <c r="R194" i="54"/>
  <c r="L194" i="54"/>
  <c r="G194" i="54"/>
  <c r="H194" i="54"/>
  <c r="C194" i="56"/>
  <c r="AP181" i="56"/>
  <c r="AG17" i="56" s="1"/>
  <c r="M194" i="56"/>
  <c r="Q194" i="56"/>
  <c r="O194" i="56"/>
  <c r="G194" i="56"/>
  <c r="N194" i="56"/>
  <c r="H194" i="56"/>
  <c r="E194" i="56"/>
  <c r="K194" i="56"/>
  <c r="D194" i="56"/>
  <c r="T194" i="56"/>
  <c r="L194" i="56"/>
  <c r="F194" i="56"/>
  <c r="I194" i="56"/>
  <c r="R194" i="56"/>
  <c r="J194" i="56"/>
  <c r="S194" i="56"/>
  <c r="P194" i="56"/>
  <c r="C192" i="51"/>
  <c r="AP179" i="51"/>
  <c r="M192" i="51"/>
  <c r="Q192" i="51"/>
  <c r="G192" i="51"/>
  <c r="J192" i="51"/>
  <c r="D192" i="51"/>
  <c r="E192" i="51"/>
  <c r="K192" i="51"/>
  <c r="I192" i="51"/>
  <c r="F192" i="51"/>
  <c r="O192" i="51"/>
  <c r="N192" i="51"/>
  <c r="L192" i="51"/>
  <c r="H192" i="51"/>
  <c r="R192" i="51"/>
  <c r="P192" i="51"/>
  <c r="S192" i="51"/>
  <c r="T192" i="51"/>
  <c r="C192" i="53"/>
  <c r="AP179" i="53"/>
  <c r="Q192" i="53"/>
  <c r="M192" i="53"/>
  <c r="K192" i="53"/>
  <c r="L192" i="53"/>
  <c r="F192" i="53"/>
  <c r="R192" i="53"/>
  <c r="S192" i="53"/>
  <c r="H192" i="53"/>
  <c r="G192" i="53"/>
  <c r="D192" i="53"/>
  <c r="N192" i="53"/>
  <c r="I192" i="53"/>
  <c r="J192" i="53"/>
  <c r="O192" i="53"/>
  <c r="E192" i="53"/>
  <c r="P192" i="53"/>
  <c r="T192" i="53"/>
  <c r="AP177" i="53"/>
  <c r="M151" i="50"/>
  <c r="K13" i="50" s="1"/>
  <c r="H151" i="50"/>
  <c r="Z13" i="50" s="1"/>
  <c r="N151" i="50"/>
  <c r="H13" i="50" s="1"/>
  <c r="I151" i="50"/>
  <c r="W13" i="50" s="1"/>
  <c r="O151" i="50"/>
  <c r="E13" i="50" s="1"/>
  <c r="J151" i="50"/>
  <c r="T13" i="50" s="1"/>
  <c r="E151" i="50"/>
  <c r="AI13" i="50" s="1"/>
  <c r="K151" i="50"/>
  <c r="Q13" i="50" s="1"/>
  <c r="F151" i="50"/>
  <c r="AF13" i="50" s="1"/>
  <c r="L151" i="50"/>
  <c r="N13" i="50" s="1"/>
  <c r="G151" i="50"/>
  <c r="AC13" i="50" s="1"/>
  <c r="AP178" i="53"/>
  <c r="AG17" i="53" s="1"/>
  <c r="C191" i="53"/>
  <c r="H191" i="53"/>
  <c r="G191" i="53"/>
  <c r="P191" i="53"/>
  <c r="I191" i="53"/>
  <c r="T191" i="53"/>
  <c r="D191" i="53"/>
  <c r="O191" i="53"/>
  <c r="K191" i="53"/>
  <c r="N191" i="53"/>
  <c r="J191" i="53"/>
  <c r="E191" i="53"/>
  <c r="L191" i="53"/>
  <c r="F191" i="53"/>
  <c r="R191" i="53"/>
  <c r="M191" i="53"/>
  <c r="S191" i="53"/>
  <c r="Q191" i="53"/>
  <c r="E191" i="47"/>
  <c r="T191" i="47"/>
  <c r="J194" i="48"/>
  <c r="S194" i="48"/>
  <c r="F194" i="48"/>
  <c r="D194" i="49"/>
  <c r="T194" i="49"/>
  <c r="O188" i="49"/>
  <c r="T188" i="49"/>
  <c r="AP176" i="54"/>
  <c r="AP172" i="51"/>
  <c r="C194" i="55"/>
  <c r="AP181" i="55"/>
  <c r="Q194" i="55"/>
  <c r="M194" i="55"/>
  <c r="N194" i="55"/>
  <c r="I194" i="55"/>
  <c r="L194" i="55"/>
  <c r="H194" i="55"/>
  <c r="F194" i="55"/>
  <c r="D194" i="55"/>
  <c r="O194" i="55"/>
  <c r="P194" i="55"/>
  <c r="E194" i="55"/>
  <c r="T194" i="55"/>
  <c r="S194" i="55"/>
  <c r="K194" i="55"/>
  <c r="G194" i="55"/>
  <c r="J194" i="55"/>
  <c r="R194" i="55"/>
  <c r="I151" i="54"/>
  <c r="W13" i="54" s="1"/>
  <c r="O151" i="54"/>
  <c r="E13" i="54" s="1"/>
  <c r="J151" i="54"/>
  <c r="T13" i="54" s="1"/>
  <c r="E151" i="54"/>
  <c r="AI13" i="54" s="1"/>
  <c r="K151" i="54"/>
  <c r="Q13" i="54" s="1"/>
  <c r="F151" i="54"/>
  <c r="AF13" i="54" s="1"/>
  <c r="L151" i="54"/>
  <c r="N13" i="54" s="1"/>
  <c r="G151" i="54"/>
  <c r="AC13" i="54" s="1"/>
  <c r="M151" i="54"/>
  <c r="K13" i="54" s="1"/>
  <c r="H151" i="54"/>
  <c r="Z13" i="54" s="1"/>
  <c r="N151" i="54"/>
  <c r="H13" i="54" s="1"/>
  <c r="C192" i="55"/>
  <c r="AP179" i="55"/>
  <c r="Q192" i="55"/>
  <c r="M192" i="55"/>
  <c r="D192" i="55"/>
  <c r="I192" i="55"/>
  <c r="N192" i="55"/>
  <c r="F192" i="55"/>
  <c r="H192" i="55"/>
  <c r="G192" i="55"/>
  <c r="J192" i="55"/>
  <c r="P192" i="55"/>
  <c r="K192" i="55"/>
  <c r="E192" i="55"/>
  <c r="R192" i="55"/>
  <c r="L192" i="55"/>
  <c r="O192" i="55"/>
  <c r="S192" i="55"/>
  <c r="T192" i="55"/>
  <c r="AP180" i="51"/>
  <c r="AP177" i="51"/>
  <c r="C186" i="51"/>
  <c r="J186" i="51"/>
  <c r="P186" i="51"/>
  <c r="O186" i="51"/>
  <c r="F186" i="51"/>
  <c r="I186" i="51"/>
  <c r="S186" i="51"/>
  <c r="L186" i="51"/>
  <c r="M186" i="51"/>
  <c r="N186" i="51"/>
  <c r="R186" i="51"/>
  <c r="Q186" i="51"/>
  <c r="K186" i="51"/>
  <c r="G186" i="51"/>
  <c r="T186" i="51"/>
  <c r="H186" i="51"/>
  <c r="D186" i="51"/>
  <c r="E186" i="51"/>
  <c r="C186" i="53"/>
  <c r="R186" i="53"/>
  <c r="O186" i="53"/>
  <c r="L186" i="53"/>
  <c r="M186" i="53"/>
  <c r="F186" i="53"/>
  <c r="AP173" i="53"/>
  <c r="S186" i="53"/>
  <c r="P186" i="53"/>
  <c r="Q186" i="53"/>
  <c r="J186" i="53"/>
  <c r="N186" i="53"/>
  <c r="K186" i="53"/>
  <c r="I186" i="53"/>
  <c r="G186" i="53"/>
  <c r="T186" i="53"/>
  <c r="D186" i="53"/>
  <c r="H186" i="53"/>
  <c r="E186" i="53"/>
  <c r="AP173" i="55"/>
  <c r="P186" i="55"/>
  <c r="I186" i="55"/>
  <c r="J186" i="55"/>
  <c r="K186" i="55"/>
  <c r="Q186" i="55"/>
  <c r="C186" i="55"/>
  <c r="O186" i="55"/>
  <c r="N186" i="55"/>
  <c r="F186" i="55"/>
  <c r="R186" i="55"/>
  <c r="S186" i="55"/>
  <c r="M186" i="55"/>
  <c r="L186" i="55"/>
  <c r="G186" i="55"/>
  <c r="D186" i="55"/>
  <c r="E186" i="55"/>
  <c r="T186" i="55"/>
  <c r="H186" i="55"/>
  <c r="C188" i="50"/>
  <c r="AP175" i="50"/>
  <c r="AG17" i="50" s="1"/>
  <c r="Q188" i="50"/>
  <c r="O188" i="50"/>
  <c r="M188" i="50"/>
  <c r="R188" i="50"/>
  <c r="D188" i="50"/>
  <c r="T188" i="50"/>
  <c r="L188" i="50"/>
  <c r="H188" i="50"/>
  <c r="I188" i="50"/>
  <c r="K188" i="50"/>
  <c r="J188" i="50"/>
  <c r="F188" i="50"/>
  <c r="E188" i="50"/>
  <c r="S188" i="50"/>
  <c r="P188" i="50"/>
  <c r="N188" i="50"/>
  <c r="G188" i="50"/>
  <c r="C188" i="52"/>
  <c r="AP175" i="52"/>
  <c r="O188" i="52"/>
  <c r="M188" i="52"/>
  <c r="Q188" i="52"/>
  <c r="R188" i="52"/>
  <c r="J188" i="52"/>
  <c r="K188" i="52"/>
  <c r="F188" i="52"/>
  <c r="N188" i="52"/>
  <c r="P188" i="52"/>
  <c r="G188" i="52"/>
  <c r="E188" i="52"/>
  <c r="I188" i="52"/>
  <c r="D188" i="52"/>
  <c r="S188" i="52"/>
  <c r="T188" i="52"/>
  <c r="L188" i="52"/>
  <c r="H188" i="52"/>
  <c r="C188" i="54"/>
  <c r="AP175" i="54"/>
  <c r="M188" i="54"/>
  <c r="Q188" i="54"/>
  <c r="O188" i="54"/>
  <c r="S188" i="54"/>
  <c r="L188" i="54"/>
  <c r="H188" i="54"/>
  <c r="E188" i="54"/>
  <c r="D188" i="54"/>
  <c r="T188" i="54"/>
  <c r="K188" i="54"/>
  <c r="J188" i="54"/>
  <c r="R188" i="54"/>
  <c r="F188" i="54"/>
  <c r="N188" i="54"/>
  <c r="G188" i="54"/>
  <c r="I188" i="54"/>
  <c r="P188" i="54"/>
  <c r="C188" i="56"/>
  <c r="AP175" i="56"/>
  <c r="Q188" i="56"/>
  <c r="M188" i="56"/>
  <c r="O188" i="56"/>
  <c r="L188" i="56"/>
  <c r="H188" i="56"/>
  <c r="J188" i="56"/>
  <c r="I188" i="56"/>
  <c r="K188" i="56"/>
  <c r="F188" i="56"/>
  <c r="N188" i="56"/>
  <c r="D188" i="56"/>
  <c r="S188" i="56"/>
  <c r="P188" i="56"/>
  <c r="R188" i="56"/>
  <c r="E188" i="56"/>
  <c r="G188" i="56"/>
  <c r="T188" i="56"/>
  <c r="C191" i="51"/>
  <c r="AP178" i="51"/>
  <c r="N191" i="51"/>
  <c r="K191" i="51"/>
  <c r="H191" i="51"/>
  <c r="G191" i="51"/>
  <c r="R191" i="51"/>
  <c r="F191" i="51"/>
  <c r="Q191" i="51"/>
  <c r="M191" i="51"/>
  <c r="D191" i="51"/>
  <c r="I191" i="51"/>
  <c r="L191" i="51"/>
  <c r="J191" i="51"/>
  <c r="S191" i="51"/>
  <c r="T191" i="51"/>
  <c r="P191" i="51"/>
  <c r="O191" i="51"/>
  <c r="E191" i="51"/>
  <c r="O151" i="53"/>
  <c r="E13" i="53" s="1"/>
  <c r="J151" i="53"/>
  <c r="T13" i="53" s="1"/>
  <c r="E151" i="53"/>
  <c r="AI13" i="53" s="1"/>
  <c r="K151" i="53"/>
  <c r="Q13" i="53" s="1"/>
  <c r="F151" i="53"/>
  <c r="AF13" i="53" s="1"/>
  <c r="L151" i="53"/>
  <c r="N13" i="53" s="1"/>
  <c r="G151" i="53"/>
  <c r="AC13" i="53" s="1"/>
  <c r="M151" i="53"/>
  <c r="K13" i="53" s="1"/>
  <c r="H151" i="53"/>
  <c r="Z13" i="53" s="1"/>
  <c r="N151" i="53"/>
  <c r="H13" i="53" s="1"/>
  <c r="I151" i="53"/>
  <c r="W13" i="53" s="1"/>
  <c r="AP178" i="55"/>
  <c r="C191" i="55"/>
  <c r="N191" i="55"/>
  <c r="F191" i="55"/>
  <c r="S191" i="55"/>
  <c r="Q191" i="55"/>
  <c r="L191" i="55"/>
  <c r="R191" i="55"/>
  <c r="P191" i="55"/>
  <c r="I191" i="55"/>
  <c r="H191" i="55"/>
  <c r="D191" i="55"/>
  <c r="G191" i="55"/>
  <c r="O191" i="55"/>
  <c r="E191" i="55"/>
  <c r="J191" i="55"/>
  <c r="K191" i="55"/>
  <c r="M191" i="55"/>
  <c r="T191" i="55"/>
  <c r="AP181" i="49"/>
  <c r="T189" i="49"/>
  <c r="R188" i="48"/>
  <c r="T188" i="48"/>
  <c r="AP174" i="51"/>
  <c r="I187" i="51"/>
  <c r="D187" i="51"/>
  <c r="J187" i="51"/>
  <c r="C187" i="51"/>
  <c r="P187" i="51"/>
  <c r="L187" i="51"/>
  <c r="G187" i="51"/>
  <c r="S187" i="51"/>
  <c r="N187" i="51"/>
  <c r="K187" i="51"/>
  <c r="T187" i="51"/>
  <c r="O187" i="51"/>
  <c r="Q187" i="51"/>
  <c r="F187" i="51"/>
  <c r="H187" i="51"/>
  <c r="E187" i="51"/>
  <c r="R187" i="51"/>
  <c r="M187" i="51"/>
  <c r="C187" i="53"/>
  <c r="I187" i="53"/>
  <c r="AP174" i="53"/>
  <c r="D187" i="53"/>
  <c r="J187" i="53"/>
  <c r="F187" i="53"/>
  <c r="G187" i="53"/>
  <c r="N187" i="53"/>
  <c r="R187" i="53"/>
  <c r="P187" i="53"/>
  <c r="Q187" i="53"/>
  <c r="O187" i="53"/>
  <c r="E187" i="53"/>
  <c r="M187" i="53"/>
  <c r="K187" i="53"/>
  <c r="T187" i="53"/>
  <c r="L187" i="53"/>
  <c r="S187" i="53"/>
  <c r="H187" i="53"/>
  <c r="C187" i="55"/>
  <c r="AP174" i="55"/>
  <c r="J187" i="55"/>
  <c r="D187" i="55"/>
  <c r="I187" i="55"/>
  <c r="Q187" i="55"/>
  <c r="H187" i="55"/>
  <c r="L187" i="55"/>
  <c r="O187" i="55"/>
  <c r="E187" i="55"/>
  <c r="S187" i="55"/>
  <c r="F187" i="55"/>
  <c r="N187" i="55"/>
  <c r="R187" i="55"/>
  <c r="P187" i="55"/>
  <c r="M187" i="55"/>
  <c r="G187" i="55"/>
  <c r="K187" i="55"/>
  <c r="T187" i="55"/>
  <c r="C194" i="51"/>
  <c r="AP181" i="51"/>
  <c r="M194" i="51"/>
  <c r="Q194" i="51"/>
  <c r="D194" i="51"/>
  <c r="L194" i="51"/>
  <c r="O194" i="51"/>
  <c r="R194" i="51"/>
  <c r="T194" i="51"/>
  <c r="S194" i="51"/>
  <c r="F194" i="51"/>
  <c r="I194" i="51"/>
  <c r="K194" i="51"/>
  <c r="E194" i="51"/>
  <c r="P194" i="51"/>
  <c r="H194" i="51"/>
  <c r="G194" i="51"/>
  <c r="N194" i="51"/>
  <c r="J194" i="51"/>
  <c r="C194" i="53"/>
  <c r="AP181" i="53"/>
  <c r="Q194" i="53"/>
  <c r="M194" i="53"/>
  <c r="P194" i="53"/>
  <c r="N194" i="53"/>
  <c r="G194" i="53"/>
  <c r="J194" i="53"/>
  <c r="F194" i="53"/>
  <c r="I194" i="53"/>
  <c r="R194" i="53"/>
  <c r="L194" i="53"/>
  <c r="S194" i="53"/>
  <c r="H194" i="53"/>
  <c r="E194" i="53"/>
  <c r="K194" i="53"/>
  <c r="D194" i="53"/>
  <c r="O194" i="53"/>
  <c r="T194" i="53"/>
  <c r="C192" i="50"/>
  <c r="AP179" i="50"/>
  <c r="M192" i="50"/>
  <c r="Q192" i="50"/>
  <c r="O192" i="50"/>
  <c r="E192" i="50"/>
  <c r="P192" i="50"/>
  <c r="D192" i="50"/>
  <c r="R192" i="50"/>
  <c r="T192" i="50"/>
  <c r="S192" i="50"/>
  <c r="G192" i="50"/>
  <c r="L192" i="50"/>
  <c r="I192" i="50"/>
  <c r="J192" i="50"/>
  <c r="K192" i="50"/>
  <c r="N192" i="50"/>
  <c r="H192" i="50"/>
  <c r="F192" i="50"/>
  <c r="C192" i="52"/>
  <c r="AP179" i="52"/>
  <c r="M192" i="52"/>
  <c r="Q192" i="52"/>
  <c r="L192" i="52"/>
  <c r="I192" i="52"/>
  <c r="H192" i="52"/>
  <c r="K192" i="52"/>
  <c r="D192" i="52"/>
  <c r="T192" i="52"/>
  <c r="O192" i="52"/>
  <c r="S192" i="52"/>
  <c r="P192" i="52"/>
  <c r="E192" i="52"/>
  <c r="R192" i="52"/>
  <c r="J192" i="52"/>
  <c r="F192" i="52"/>
  <c r="N192" i="52"/>
  <c r="G192" i="52"/>
  <c r="C192" i="54"/>
  <c r="AP179" i="54"/>
  <c r="AG17" i="54" s="1"/>
  <c r="Q192" i="54"/>
  <c r="M192" i="54"/>
  <c r="T192" i="54"/>
  <c r="N192" i="54"/>
  <c r="S192" i="54"/>
  <c r="L192" i="54"/>
  <c r="I192" i="54"/>
  <c r="J192" i="54"/>
  <c r="E192" i="54"/>
  <c r="H192" i="54"/>
  <c r="R192" i="54"/>
  <c r="K192" i="54"/>
  <c r="O192" i="54"/>
  <c r="P192" i="54"/>
  <c r="G192" i="54"/>
  <c r="F192" i="54"/>
  <c r="D192" i="54"/>
  <c r="C192" i="56"/>
  <c r="AP179" i="56"/>
  <c r="Q192" i="56"/>
  <c r="M192" i="56"/>
  <c r="N192" i="56"/>
  <c r="E192" i="56"/>
  <c r="L192" i="56"/>
  <c r="I192" i="56"/>
  <c r="J192" i="56"/>
  <c r="O192" i="56"/>
  <c r="H192" i="56"/>
  <c r="K192" i="56"/>
  <c r="F192" i="56"/>
  <c r="R192" i="56"/>
  <c r="P192" i="56"/>
  <c r="G192" i="56"/>
  <c r="D192" i="56"/>
  <c r="T192" i="56"/>
  <c r="S192" i="56"/>
  <c r="AP180" i="55"/>
  <c r="AG17" i="55" s="1"/>
  <c r="C186" i="50"/>
  <c r="F186" i="50"/>
  <c r="M186" i="50"/>
  <c r="N186" i="50"/>
  <c r="S186" i="50"/>
  <c r="L186" i="50"/>
  <c r="Q186" i="50"/>
  <c r="R186" i="50"/>
  <c r="P186" i="50"/>
  <c r="AP173" i="50"/>
  <c r="K186" i="50"/>
  <c r="I186" i="50"/>
  <c r="J186" i="50"/>
  <c r="O186" i="50"/>
  <c r="G186" i="50"/>
  <c r="D186" i="50"/>
  <c r="H186" i="50"/>
  <c r="T186" i="50"/>
  <c r="E186" i="50"/>
  <c r="C186" i="54"/>
  <c r="AP173" i="54"/>
  <c r="S186" i="54"/>
  <c r="Q186" i="54"/>
  <c r="J186" i="54"/>
  <c r="K186" i="54"/>
  <c r="P186" i="54"/>
  <c r="N186" i="54"/>
  <c r="O186" i="54"/>
  <c r="I186" i="54"/>
  <c r="R186" i="54"/>
  <c r="L186" i="54"/>
  <c r="M186" i="54"/>
  <c r="F186" i="54"/>
  <c r="G186" i="54"/>
  <c r="H186" i="54"/>
  <c r="D186" i="54"/>
  <c r="E186" i="54"/>
  <c r="T186" i="54"/>
  <c r="C188" i="55"/>
  <c r="AP175" i="55"/>
  <c r="M188" i="55"/>
  <c r="O188" i="55"/>
  <c r="Q188" i="55"/>
  <c r="D188" i="55"/>
  <c r="N188" i="55"/>
  <c r="I188" i="55"/>
  <c r="R188" i="55"/>
  <c r="J188" i="55"/>
  <c r="F188" i="55"/>
  <c r="E188" i="55"/>
  <c r="L188" i="55"/>
  <c r="K188" i="55"/>
  <c r="H188" i="55"/>
  <c r="P188" i="55"/>
  <c r="G188" i="55"/>
  <c r="S188" i="55"/>
  <c r="T188" i="55"/>
  <c r="C187" i="50"/>
  <c r="I187" i="50"/>
  <c r="J187" i="50"/>
  <c r="AP174" i="50"/>
  <c r="D187" i="50"/>
  <c r="K187" i="50"/>
  <c r="Q187" i="50"/>
  <c r="R187" i="50"/>
  <c r="O187" i="50"/>
  <c r="M187" i="50"/>
  <c r="G187" i="50"/>
  <c r="S187" i="50"/>
  <c r="L187" i="50"/>
  <c r="N187" i="50"/>
  <c r="H187" i="50"/>
  <c r="E187" i="50"/>
  <c r="P187" i="50"/>
  <c r="F187" i="50"/>
  <c r="T187" i="50"/>
  <c r="J187" i="52"/>
  <c r="I187" i="52"/>
  <c r="C187" i="52"/>
  <c r="AP174" i="52"/>
  <c r="D187" i="52"/>
  <c r="L187" i="52"/>
  <c r="M187" i="52"/>
  <c r="H187" i="52"/>
  <c r="K187" i="52"/>
  <c r="T187" i="52"/>
  <c r="P187" i="52"/>
  <c r="O187" i="52"/>
  <c r="G187" i="52"/>
  <c r="E187" i="52"/>
  <c r="F187" i="52"/>
  <c r="Q187" i="52"/>
  <c r="R187" i="52"/>
  <c r="S187" i="52"/>
  <c r="N187" i="52"/>
  <c r="F151" i="56"/>
  <c r="AF13" i="56" s="1"/>
  <c r="L151" i="56"/>
  <c r="N13" i="56" s="1"/>
  <c r="G151" i="56"/>
  <c r="AC13" i="56" s="1"/>
  <c r="M151" i="56"/>
  <c r="K13" i="56" s="1"/>
  <c r="H151" i="56"/>
  <c r="Z13" i="56" s="1"/>
  <c r="N151" i="56"/>
  <c r="H13" i="56" s="1"/>
  <c r="I151" i="56"/>
  <c r="W13" i="56" s="1"/>
  <c r="O151" i="56"/>
  <c r="E13" i="56" s="1"/>
  <c r="J151" i="56"/>
  <c r="T13" i="56" s="1"/>
  <c r="E151" i="56"/>
  <c r="AI13" i="56" s="1"/>
  <c r="K151" i="56"/>
  <c r="Q13" i="56" s="1"/>
  <c r="AP177" i="55"/>
  <c r="C186" i="52"/>
  <c r="K186" i="52"/>
  <c r="P186" i="52"/>
  <c r="I186" i="52"/>
  <c r="F186" i="52"/>
  <c r="N186" i="52"/>
  <c r="O186" i="52"/>
  <c r="M186" i="52"/>
  <c r="S186" i="52"/>
  <c r="Q186" i="52"/>
  <c r="L186" i="52"/>
  <c r="J186" i="52"/>
  <c r="R186" i="52"/>
  <c r="AP173" i="52"/>
  <c r="G186" i="52"/>
  <c r="D186" i="52"/>
  <c r="T186" i="52"/>
  <c r="E186" i="52"/>
  <c r="H186" i="52"/>
  <c r="C186" i="56"/>
  <c r="AP173" i="56"/>
  <c r="F186" i="56"/>
  <c r="S186" i="56"/>
  <c r="L186" i="56"/>
  <c r="J186" i="56"/>
  <c r="M186" i="56"/>
  <c r="P186" i="56"/>
  <c r="N186" i="56"/>
  <c r="K186" i="56"/>
  <c r="R186" i="56"/>
  <c r="I186" i="56"/>
  <c r="Q186" i="56"/>
  <c r="O186" i="56"/>
  <c r="G186" i="56"/>
  <c r="T186" i="56"/>
  <c r="E186" i="56"/>
  <c r="D186" i="56"/>
  <c r="H186" i="56"/>
  <c r="C188" i="51"/>
  <c r="AP175" i="51"/>
  <c r="M188" i="51"/>
  <c r="Q188" i="51"/>
  <c r="O188" i="51"/>
  <c r="D188" i="51"/>
  <c r="P188" i="51"/>
  <c r="H188" i="51"/>
  <c r="R188" i="51"/>
  <c r="E188" i="51"/>
  <c r="N188" i="51"/>
  <c r="F188" i="51"/>
  <c r="I188" i="51"/>
  <c r="S188" i="51"/>
  <c r="G188" i="51"/>
  <c r="L188" i="51"/>
  <c r="J188" i="51"/>
  <c r="K188" i="51"/>
  <c r="T188" i="51"/>
  <c r="C188" i="53"/>
  <c r="AP175" i="53"/>
  <c r="O188" i="53"/>
  <c r="M188" i="53"/>
  <c r="Q188" i="53"/>
  <c r="N188" i="53"/>
  <c r="P188" i="53"/>
  <c r="H188" i="53"/>
  <c r="J188" i="53"/>
  <c r="I188" i="53"/>
  <c r="S188" i="53"/>
  <c r="G188" i="53"/>
  <c r="T188" i="53"/>
  <c r="D188" i="53"/>
  <c r="L188" i="53"/>
  <c r="K188" i="53"/>
  <c r="E188" i="53"/>
  <c r="R188" i="53"/>
  <c r="F188" i="53"/>
  <c r="C191" i="50"/>
  <c r="AP178" i="50"/>
  <c r="M191" i="50"/>
  <c r="G191" i="50"/>
  <c r="D191" i="50"/>
  <c r="O191" i="50"/>
  <c r="I191" i="50"/>
  <c r="L191" i="50"/>
  <c r="N191" i="50"/>
  <c r="H191" i="50"/>
  <c r="E191" i="50"/>
  <c r="T191" i="50"/>
  <c r="R191" i="50"/>
  <c r="P191" i="50"/>
  <c r="J191" i="50"/>
  <c r="K191" i="50"/>
  <c r="F191" i="50"/>
  <c r="Q191" i="50"/>
  <c r="S191" i="50"/>
  <c r="C191" i="52"/>
  <c r="AP178" i="52"/>
  <c r="Q191" i="52"/>
  <c r="H191" i="52"/>
  <c r="N191" i="52"/>
  <c r="E191" i="52"/>
  <c r="L191" i="52"/>
  <c r="F191" i="52"/>
  <c r="R191" i="52"/>
  <c r="S191" i="52"/>
  <c r="M191" i="52"/>
  <c r="P191" i="52"/>
  <c r="J191" i="52"/>
  <c r="G191" i="52"/>
  <c r="D191" i="52"/>
  <c r="O191" i="52"/>
  <c r="I191" i="52"/>
  <c r="K191" i="52"/>
  <c r="T191" i="52"/>
  <c r="C191" i="54"/>
  <c r="AP178" i="54"/>
  <c r="D191" i="54"/>
  <c r="Q191" i="54"/>
  <c r="I191" i="54"/>
  <c r="K191" i="54"/>
  <c r="G191" i="54"/>
  <c r="S191" i="54"/>
  <c r="E191" i="54"/>
  <c r="T191" i="54"/>
  <c r="L191" i="54"/>
  <c r="F191" i="54"/>
  <c r="H191" i="54"/>
  <c r="N191" i="54"/>
  <c r="R191" i="54"/>
  <c r="M191" i="54"/>
  <c r="P191" i="54"/>
  <c r="O191" i="54"/>
  <c r="J191" i="54"/>
  <c r="C191" i="56"/>
  <c r="AP178" i="56"/>
  <c r="K191" i="56"/>
  <c r="F191" i="56"/>
  <c r="N191" i="56"/>
  <c r="H191" i="56"/>
  <c r="G191" i="56"/>
  <c r="S191" i="56"/>
  <c r="I191" i="56"/>
  <c r="R191" i="56"/>
  <c r="P191" i="56"/>
  <c r="D191" i="56"/>
  <c r="J191" i="56"/>
  <c r="T191" i="56"/>
  <c r="M191" i="56"/>
  <c r="O191" i="56"/>
  <c r="Q191" i="56"/>
  <c r="L191" i="56"/>
  <c r="E191" i="56"/>
  <c r="AO177" i="49"/>
  <c r="AO166" i="47"/>
  <c r="AO180" i="48"/>
  <c r="AO177" i="55"/>
  <c r="AO177" i="56"/>
  <c r="AO163" i="56"/>
  <c r="AO163" i="55"/>
  <c r="AO177" i="54"/>
  <c r="AO163" i="54"/>
  <c r="AO177" i="53"/>
  <c r="AO163" i="53"/>
  <c r="AO177" i="52"/>
  <c r="AO163" i="52"/>
  <c r="AG21" i="52" s="1"/>
  <c r="AO163" i="51"/>
  <c r="AO177" i="51"/>
  <c r="AO177" i="50"/>
  <c r="AO163" i="50"/>
  <c r="B164" i="55"/>
  <c r="B178" i="55"/>
  <c r="B178" i="56"/>
  <c r="B164" i="56"/>
  <c r="B178" i="54"/>
  <c r="B164" i="54"/>
  <c r="B178" i="53"/>
  <c r="B164" i="53"/>
  <c r="AL21" i="53" s="1"/>
  <c r="B178" i="51"/>
  <c r="B178" i="52"/>
  <c r="B164" i="52"/>
  <c r="B164" i="51"/>
  <c r="B178" i="50"/>
  <c r="B164" i="50"/>
  <c r="B160" i="55"/>
  <c r="B174" i="55"/>
  <c r="B174" i="56"/>
  <c r="B160" i="56"/>
  <c r="B160" i="54"/>
  <c r="B174" i="54"/>
  <c r="B174" i="53"/>
  <c r="B160" i="53"/>
  <c r="B174" i="51"/>
  <c r="B174" i="52"/>
  <c r="B160" i="52"/>
  <c r="B160" i="51"/>
  <c r="B160" i="50"/>
  <c r="B174" i="50"/>
  <c r="B176" i="55"/>
  <c r="B176" i="56"/>
  <c r="B162" i="56"/>
  <c r="B162" i="55"/>
  <c r="B176" i="54"/>
  <c r="B162" i="54"/>
  <c r="B176" i="53"/>
  <c r="B162" i="53"/>
  <c r="B176" i="52"/>
  <c r="B162" i="52"/>
  <c r="B162" i="51"/>
  <c r="AL21" i="51" s="1"/>
  <c r="B176" i="51"/>
  <c r="B176" i="50"/>
  <c r="B162" i="50"/>
  <c r="B165" i="55"/>
  <c r="B179" i="55"/>
  <c r="B179" i="56"/>
  <c r="B165" i="56"/>
  <c r="B179" i="54"/>
  <c r="B165" i="54"/>
  <c r="AL21" i="54" s="1"/>
  <c r="B179" i="53"/>
  <c r="B165" i="53"/>
  <c r="B179" i="52"/>
  <c r="B165" i="52"/>
  <c r="B165" i="51"/>
  <c r="B179" i="51"/>
  <c r="B179" i="50"/>
  <c r="B165" i="50"/>
  <c r="AO166" i="55"/>
  <c r="AG21" i="55" s="1"/>
  <c r="AO180" i="55"/>
  <c r="AO180" i="56"/>
  <c r="AO166" i="56"/>
  <c r="AO180" i="54"/>
  <c r="AO166" i="54"/>
  <c r="AO166" i="53"/>
  <c r="AO180" i="53"/>
  <c r="AO180" i="52"/>
  <c r="AO166" i="52"/>
  <c r="AO166" i="51"/>
  <c r="AO180" i="51"/>
  <c r="AO180" i="50"/>
  <c r="AO166" i="50"/>
  <c r="B181" i="56"/>
  <c r="B167" i="56"/>
  <c r="AL21" i="56" s="1"/>
  <c r="B167" i="55"/>
  <c r="B181" i="55"/>
  <c r="B181" i="54"/>
  <c r="B167" i="54"/>
  <c r="B167" i="53"/>
  <c r="B181" i="53"/>
  <c r="B167" i="51"/>
  <c r="B181" i="51"/>
  <c r="B181" i="52"/>
  <c r="B167" i="52"/>
  <c r="B167" i="50"/>
  <c r="B181" i="50"/>
  <c r="AO166" i="48"/>
  <c r="AP180" i="47"/>
  <c r="E186" i="47"/>
  <c r="K186" i="47"/>
  <c r="O186" i="47"/>
  <c r="I186" i="47"/>
  <c r="H186" i="47"/>
  <c r="M186" i="47"/>
  <c r="Q186" i="47"/>
  <c r="F186" i="47"/>
  <c r="C186" i="47"/>
  <c r="D186" i="47"/>
  <c r="N186" i="47"/>
  <c r="R186" i="47"/>
  <c r="P194" i="48"/>
  <c r="H194" i="48"/>
  <c r="E194" i="48"/>
  <c r="B178" i="49"/>
  <c r="B164" i="49"/>
  <c r="N151" i="49"/>
  <c r="H13" i="49" s="1"/>
  <c r="J151" i="49"/>
  <c r="T13" i="49" s="1"/>
  <c r="F151" i="49"/>
  <c r="AF13" i="49" s="1"/>
  <c r="M151" i="49"/>
  <c r="K13" i="49" s="1"/>
  <c r="I151" i="49"/>
  <c r="W13" i="49" s="1"/>
  <c r="E151" i="49"/>
  <c r="AI13" i="49" s="1"/>
  <c r="L151" i="49"/>
  <c r="N13" i="49" s="1"/>
  <c r="H151" i="49"/>
  <c r="Z13" i="49" s="1"/>
  <c r="O151" i="49"/>
  <c r="E13" i="49" s="1"/>
  <c r="K151" i="49"/>
  <c r="Q13" i="49" s="1"/>
  <c r="G151" i="49"/>
  <c r="AC13" i="49" s="1"/>
  <c r="C191" i="49"/>
  <c r="AP178" i="49"/>
  <c r="D191" i="49"/>
  <c r="I191" i="49"/>
  <c r="J191" i="49"/>
  <c r="N191" i="49"/>
  <c r="S191" i="49"/>
  <c r="O191" i="49"/>
  <c r="E191" i="49"/>
  <c r="K191" i="49"/>
  <c r="H191" i="49"/>
  <c r="F191" i="49"/>
  <c r="M191" i="49"/>
  <c r="R191" i="49"/>
  <c r="P191" i="49"/>
  <c r="G191" i="49"/>
  <c r="Q191" i="49"/>
  <c r="L191" i="49"/>
  <c r="B179" i="49"/>
  <c r="B165" i="49"/>
  <c r="N151" i="48"/>
  <c r="H13" i="48" s="1"/>
  <c r="J151" i="48"/>
  <c r="T13" i="48" s="1"/>
  <c r="F151" i="48"/>
  <c r="AF13" i="48" s="1"/>
  <c r="M151" i="48"/>
  <c r="K13" i="48" s="1"/>
  <c r="L151" i="48"/>
  <c r="N13" i="48" s="1"/>
  <c r="G151" i="48"/>
  <c r="AC13" i="48" s="1"/>
  <c r="K151" i="48"/>
  <c r="Q13" i="48" s="1"/>
  <c r="E151" i="48"/>
  <c r="AI13" i="48" s="1"/>
  <c r="O151" i="48"/>
  <c r="E13" i="48" s="1"/>
  <c r="H151" i="48"/>
  <c r="Z13" i="48" s="1"/>
  <c r="I151" i="48"/>
  <c r="W13" i="48" s="1"/>
  <c r="C187" i="49"/>
  <c r="AP174" i="49"/>
  <c r="Q187" i="49"/>
  <c r="M187" i="49"/>
  <c r="R187" i="49"/>
  <c r="O187" i="49"/>
  <c r="E187" i="49"/>
  <c r="I187" i="49"/>
  <c r="F187" i="49"/>
  <c r="L187" i="49"/>
  <c r="P187" i="49"/>
  <c r="K187" i="49"/>
  <c r="G187" i="49"/>
  <c r="D187" i="49"/>
  <c r="S187" i="49"/>
  <c r="H187" i="49"/>
  <c r="N187" i="49"/>
  <c r="J187" i="49"/>
  <c r="AP172" i="49"/>
  <c r="AG17" i="49" s="1"/>
  <c r="C185" i="49"/>
  <c r="O185" i="49"/>
  <c r="M185" i="49"/>
  <c r="Q185" i="49"/>
  <c r="I185" i="49"/>
  <c r="L185" i="49"/>
  <c r="P185" i="49"/>
  <c r="K185" i="49"/>
  <c r="F185" i="49"/>
  <c r="E185" i="49"/>
  <c r="R185" i="49"/>
  <c r="S185" i="49"/>
  <c r="D185" i="49"/>
  <c r="H185" i="49"/>
  <c r="J185" i="49"/>
  <c r="G185" i="49"/>
  <c r="N185" i="49"/>
  <c r="AP177" i="49"/>
  <c r="B176" i="49"/>
  <c r="B162" i="49"/>
  <c r="B181" i="49"/>
  <c r="B167" i="49"/>
  <c r="C189" i="49"/>
  <c r="AP176" i="49"/>
  <c r="Q189" i="49"/>
  <c r="M189" i="49"/>
  <c r="F189" i="49"/>
  <c r="O189" i="49"/>
  <c r="J189" i="49"/>
  <c r="K189" i="49"/>
  <c r="L189" i="49"/>
  <c r="E189" i="49"/>
  <c r="N189" i="49"/>
  <c r="P189" i="49"/>
  <c r="H189" i="49"/>
  <c r="I189" i="49"/>
  <c r="R189" i="49"/>
  <c r="D189" i="49"/>
  <c r="S189" i="49"/>
  <c r="G189" i="49"/>
  <c r="C186" i="49"/>
  <c r="AP173" i="49"/>
  <c r="K186" i="49"/>
  <c r="I186" i="49"/>
  <c r="N186" i="49"/>
  <c r="G186" i="49"/>
  <c r="E186" i="49"/>
  <c r="S186" i="49"/>
  <c r="D186" i="49"/>
  <c r="Q186" i="49"/>
  <c r="M186" i="49"/>
  <c r="R186" i="49"/>
  <c r="L186" i="49"/>
  <c r="H186" i="49"/>
  <c r="P186" i="49"/>
  <c r="O186" i="49"/>
  <c r="J186" i="49"/>
  <c r="F186" i="49"/>
  <c r="AP180" i="49"/>
  <c r="AP175" i="49"/>
  <c r="B174" i="49"/>
  <c r="B160" i="49"/>
  <c r="C192" i="49"/>
  <c r="K192" i="49"/>
  <c r="S192" i="49"/>
  <c r="AP179" i="49"/>
  <c r="Q192" i="49"/>
  <c r="M192" i="49"/>
  <c r="L192" i="49"/>
  <c r="F192" i="49"/>
  <c r="N192" i="49"/>
  <c r="R192" i="49"/>
  <c r="J192" i="49"/>
  <c r="P192" i="49"/>
  <c r="O192" i="49"/>
  <c r="I192" i="49"/>
  <c r="G192" i="49"/>
  <c r="D192" i="49"/>
  <c r="H192" i="49"/>
  <c r="E192" i="49"/>
  <c r="AO180" i="49"/>
  <c r="AO166" i="49"/>
  <c r="AP175" i="48"/>
  <c r="B178" i="48"/>
  <c r="B164" i="48"/>
  <c r="B178" i="47"/>
  <c r="L185" i="47"/>
  <c r="N185" i="47"/>
  <c r="G185" i="47"/>
  <c r="F185" i="47"/>
  <c r="O185" i="47"/>
  <c r="C185" i="47"/>
  <c r="J185" i="47"/>
  <c r="D185" i="47"/>
  <c r="Q185" i="47"/>
  <c r="H185" i="47"/>
  <c r="P185" i="47"/>
  <c r="R185" i="47"/>
  <c r="S185" i="47"/>
  <c r="M185" i="47"/>
  <c r="K185" i="47"/>
  <c r="I185" i="47"/>
  <c r="E185" i="47"/>
  <c r="C191" i="48"/>
  <c r="D191" i="48"/>
  <c r="J191" i="48"/>
  <c r="I191" i="48"/>
  <c r="AP178" i="48"/>
  <c r="S191" i="48"/>
  <c r="K191" i="48"/>
  <c r="M191" i="48"/>
  <c r="L191" i="48"/>
  <c r="Q191" i="48"/>
  <c r="R191" i="48"/>
  <c r="N191" i="48"/>
  <c r="H191" i="48"/>
  <c r="F191" i="48"/>
  <c r="G191" i="48"/>
  <c r="E191" i="48"/>
  <c r="O191" i="48"/>
  <c r="P191" i="48"/>
  <c r="C186" i="48"/>
  <c r="AP173" i="48"/>
  <c r="AG17" i="48" s="1"/>
  <c r="L186" i="48"/>
  <c r="M186" i="48"/>
  <c r="E186" i="48"/>
  <c r="Q186" i="48"/>
  <c r="S186" i="48"/>
  <c r="N186" i="48"/>
  <c r="P186" i="48"/>
  <c r="J186" i="48"/>
  <c r="D186" i="48"/>
  <c r="K186" i="48"/>
  <c r="R186" i="48"/>
  <c r="H186" i="48"/>
  <c r="I186" i="48"/>
  <c r="O186" i="48"/>
  <c r="G186" i="48"/>
  <c r="F186" i="48"/>
  <c r="AP181" i="48"/>
  <c r="C189" i="48"/>
  <c r="AP176" i="48"/>
  <c r="Q189" i="48"/>
  <c r="M189" i="48"/>
  <c r="D189" i="48"/>
  <c r="I189" i="48"/>
  <c r="E189" i="48"/>
  <c r="K189" i="48"/>
  <c r="L189" i="48"/>
  <c r="N189" i="48"/>
  <c r="H189" i="48"/>
  <c r="F189" i="48"/>
  <c r="P189" i="48"/>
  <c r="O189" i="48"/>
  <c r="S189" i="48"/>
  <c r="J189" i="48"/>
  <c r="G189" i="48"/>
  <c r="R189" i="48"/>
  <c r="C185" i="48"/>
  <c r="AP172" i="48"/>
  <c r="Q185" i="48"/>
  <c r="M185" i="48"/>
  <c r="O185" i="48"/>
  <c r="P185" i="48"/>
  <c r="L185" i="48"/>
  <c r="K185" i="48"/>
  <c r="D185" i="48"/>
  <c r="N185" i="48"/>
  <c r="E185" i="48"/>
  <c r="J185" i="48"/>
  <c r="H185" i="48"/>
  <c r="S185" i="48"/>
  <c r="I185" i="48"/>
  <c r="F185" i="48"/>
  <c r="G185" i="48"/>
  <c r="R185" i="48"/>
  <c r="G189" i="47"/>
  <c r="S189" i="47"/>
  <c r="O189" i="47"/>
  <c r="K189" i="47"/>
  <c r="F189" i="47"/>
  <c r="R189" i="47"/>
  <c r="N189" i="47"/>
  <c r="J189" i="47"/>
  <c r="C189" i="47"/>
  <c r="E189" i="47"/>
  <c r="Q189" i="47"/>
  <c r="M189" i="47"/>
  <c r="I189" i="47"/>
  <c r="P189" i="47"/>
  <c r="L189" i="47"/>
  <c r="H189" i="47"/>
  <c r="D189" i="47"/>
  <c r="B181" i="48"/>
  <c r="B167" i="48"/>
  <c r="AP177" i="47"/>
  <c r="AP173" i="47"/>
  <c r="AP180" i="48"/>
  <c r="AP179" i="48"/>
  <c r="C192" i="48"/>
  <c r="K192" i="48"/>
  <c r="L192" i="48"/>
  <c r="M192" i="48"/>
  <c r="F192" i="48"/>
  <c r="Q192" i="48"/>
  <c r="P192" i="48"/>
  <c r="N192" i="48"/>
  <c r="S192" i="48"/>
  <c r="I192" i="48"/>
  <c r="R192" i="48"/>
  <c r="O192" i="48"/>
  <c r="J192" i="48"/>
  <c r="G192" i="48"/>
  <c r="E192" i="48"/>
  <c r="D192" i="48"/>
  <c r="H192" i="48"/>
  <c r="B160" i="48"/>
  <c r="B174" i="48"/>
  <c r="B181" i="47"/>
  <c r="B176" i="48"/>
  <c r="B162" i="48"/>
  <c r="B179" i="48"/>
  <c r="B165" i="48"/>
  <c r="AP177" i="48"/>
  <c r="AP174" i="48"/>
  <c r="C187" i="48"/>
  <c r="Q187" i="48"/>
  <c r="M187" i="48"/>
  <c r="E187" i="48"/>
  <c r="D187" i="48"/>
  <c r="F187" i="48"/>
  <c r="O187" i="48"/>
  <c r="J187" i="48"/>
  <c r="R187" i="48"/>
  <c r="L187" i="48"/>
  <c r="H187" i="48"/>
  <c r="G187" i="48"/>
  <c r="N187" i="48"/>
  <c r="I187" i="48"/>
  <c r="P187" i="48"/>
  <c r="S187" i="48"/>
  <c r="K187" i="48"/>
  <c r="B165" i="47"/>
  <c r="B179" i="47"/>
  <c r="C188" i="47"/>
  <c r="AP175" i="47"/>
  <c r="M188" i="47"/>
  <c r="O188" i="47"/>
  <c r="Q188" i="47"/>
  <c r="J188" i="47"/>
  <c r="H188" i="47"/>
  <c r="E188" i="47"/>
  <c r="F188" i="47"/>
  <c r="P188" i="47"/>
  <c r="I188" i="47"/>
  <c r="N188" i="47"/>
  <c r="D188" i="47"/>
  <c r="S188" i="47"/>
  <c r="L188" i="47"/>
  <c r="R188" i="47"/>
  <c r="K188" i="47"/>
  <c r="G188" i="47"/>
  <c r="AP176" i="47"/>
  <c r="AP178" i="47"/>
  <c r="C194" i="47"/>
  <c r="AP181" i="47"/>
  <c r="M194" i="47"/>
  <c r="Q194" i="47"/>
  <c r="O194" i="47"/>
  <c r="G194" i="47"/>
  <c r="K194" i="47"/>
  <c r="S194" i="47"/>
  <c r="I194" i="47"/>
  <c r="E194" i="47"/>
  <c r="L194" i="47"/>
  <c r="R194" i="47"/>
  <c r="F194" i="47"/>
  <c r="H194" i="47"/>
  <c r="J194" i="47"/>
  <c r="N194" i="47"/>
  <c r="P194" i="47"/>
  <c r="D194" i="47"/>
  <c r="AP179" i="47"/>
  <c r="C187" i="47"/>
  <c r="J187" i="47"/>
  <c r="I187" i="47"/>
  <c r="D187" i="47"/>
  <c r="AP174" i="47"/>
  <c r="AG17" i="47" s="1"/>
  <c r="P187" i="47"/>
  <c r="E187" i="47"/>
  <c r="O187" i="47"/>
  <c r="Q187" i="47"/>
  <c r="K187" i="47"/>
  <c r="G187" i="47"/>
  <c r="R187" i="47"/>
  <c r="L187" i="47"/>
  <c r="M187" i="47"/>
  <c r="F187" i="47"/>
  <c r="N187" i="47"/>
  <c r="H187" i="47"/>
  <c r="S187" i="47"/>
  <c r="B160" i="47"/>
  <c r="AL21" i="47" s="1"/>
  <c r="B174" i="47"/>
  <c r="B162" i="47"/>
  <c r="B176" i="47"/>
  <c r="AP172" i="47"/>
  <c r="B167" i="47"/>
  <c r="B164" i="47"/>
  <c r="E13" i="47"/>
  <c r="D14" i="2"/>
  <c r="AQ14" i="2" s="1"/>
  <c r="B159" i="47" l="1"/>
  <c r="B173" i="48"/>
  <c r="B159" i="52"/>
  <c r="B159" i="53"/>
  <c r="B159" i="55"/>
  <c r="B159" i="49"/>
  <c r="B173" i="50"/>
  <c r="B173" i="52"/>
  <c r="B159" i="54"/>
  <c r="B159" i="56"/>
  <c r="B173" i="49"/>
  <c r="B159" i="50"/>
  <c r="B159" i="51"/>
  <c r="B173" i="54"/>
  <c r="B173" i="56"/>
  <c r="B173" i="47"/>
  <c r="B159" i="48"/>
  <c r="AL21" i="48" s="1"/>
  <c r="B173" i="51"/>
  <c r="B173" i="53"/>
  <c r="B173" i="55"/>
  <c r="B161" i="51"/>
  <c r="B175" i="53"/>
  <c r="B175" i="56"/>
  <c r="B161" i="49"/>
  <c r="B161" i="50"/>
  <c r="AL21" i="50" s="1"/>
  <c r="B161" i="52"/>
  <c r="B161" i="54"/>
  <c r="B175" i="55"/>
  <c r="B175" i="49"/>
  <c r="B175" i="50"/>
  <c r="B175" i="52"/>
  <c r="B175" i="54"/>
  <c r="B161" i="55"/>
  <c r="B175" i="51"/>
  <c r="B161" i="53"/>
  <c r="B161" i="56"/>
  <c r="AO178" i="56"/>
  <c r="AO164" i="56"/>
  <c r="AO178" i="55"/>
  <c r="AO164" i="55"/>
  <c r="AO178" i="54"/>
  <c r="AO164" i="54"/>
  <c r="AO178" i="53"/>
  <c r="AO164" i="53"/>
  <c r="AG21" i="53" s="1"/>
  <c r="AO164" i="51"/>
  <c r="AO178" i="51"/>
  <c r="AO178" i="52"/>
  <c r="AO164" i="52"/>
  <c r="AO164" i="50"/>
  <c r="AO178" i="50"/>
  <c r="B172" i="55"/>
  <c r="B158" i="56"/>
  <c r="B172" i="56"/>
  <c r="B158" i="55"/>
  <c r="B158" i="54"/>
  <c r="B172" i="54"/>
  <c r="B158" i="53"/>
  <c r="B172" i="53"/>
  <c r="B158" i="52"/>
  <c r="B172" i="52"/>
  <c r="B158" i="51"/>
  <c r="B172" i="51"/>
  <c r="B158" i="50"/>
  <c r="B172" i="50"/>
  <c r="AO181" i="55"/>
  <c r="AO181" i="56"/>
  <c r="AO167" i="56"/>
  <c r="AG21" i="56" s="1"/>
  <c r="AO167" i="55"/>
  <c r="AO181" i="54"/>
  <c r="AO167" i="54"/>
  <c r="AO181" i="53"/>
  <c r="AO167" i="53"/>
  <c r="AO181" i="52"/>
  <c r="AO167" i="52"/>
  <c r="AO167" i="51"/>
  <c r="AO181" i="51"/>
  <c r="AO181" i="50"/>
  <c r="AO167" i="50"/>
  <c r="AO161" i="55"/>
  <c r="AO175" i="55"/>
  <c r="AO175" i="56"/>
  <c r="AO161" i="56"/>
  <c r="AO175" i="54"/>
  <c r="AO161" i="54"/>
  <c r="AO175" i="53"/>
  <c r="AO161" i="53"/>
  <c r="AO175" i="51"/>
  <c r="AO175" i="52"/>
  <c r="AO161" i="52"/>
  <c r="AO161" i="51"/>
  <c r="AO161" i="50"/>
  <c r="AG21" i="50" s="1"/>
  <c r="AO175" i="50"/>
  <c r="AO174" i="56"/>
  <c r="AO160" i="56"/>
  <c r="AO160" i="55"/>
  <c r="AO174" i="55"/>
  <c r="AO174" i="54"/>
  <c r="AO160" i="54"/>
  <c r="AO174" i="53"/>
  <c r="AO160" i="53"/>
  <c r="AO160" i="51"/>
  <c r="AO174" i="51"/>
  <c r="AO174" i="52"/>
  <c r="AO160" i="52"/>
  <c r="AO160" i="50"/>
  <c r="AO174" i="50"/>
  <c r="AO173" i="56"/>
  <c r="AO159" i="56"/>
  <c r="AO173" i="55"/>
  <c r="AO159" i="55"/>
  <c r="AO159" i="54"/>
  <c r="AO173" i="54"/>
  <c r="AO173" i="53"/>
  <c r="AO159" i="53"/>
  <c r="AO173" i="52"/>
  <c r="AO159" i="52"/>
  <c r="AO173" i="51"/>
  <c r="AO159" i="51"/>
  <c r="AO159" i="50"/>
  <c r="AO173" i="50"/>
  <c r="AO162" i="55"/>
  <c r="AO176" i="55"/>
  <c r="AO176" i="56"/>
  <c r="AO162" i="56"/>
  <c r="AO176" i="54"/>
  <c r="AO162" i="54"/>
  <c r="AO176" i="53"/>
  <c r="AO162" i="53"/>
  <c r="AO176" i="52"/>
  <c r="AO162" i="52"/>
  <c r="AO162" i="51"/>
  <c r="AG21" i="51" s="1"/>
  <c r="AO176" i="51"/>
  <c r="AO176" i="50"/>
  <c r="AO162" i="50"/>
  <c r="AO165" i="55"/>
  <c r="AO179" i="55"/>
  <c r="AO179" i="56"/>
  <c r="AO165" i="56"/>
  <c r="AO179" i="54"/>
  <c r="AO165" i="54"/>
  <c r="AG21" i="54" s="1"/>
  <c r="AO179" i="53"/>
  <c r="AO165" i="53"/>
  <c r="AO179" i="51"/>
  <c r="AO179" i="52"/>
  <c r="AO165" i="52"/>
  <c r="AO165" i="51"/>
  <c r="AO165" i="50"/>
  <c r="AO179" i="50"/>
  <c r="AO173" i="49"/>
  <c r="AO159" i="49"/>
  <c r="AO178" i="49"/>
  <c r="AO164" i="49"/>
  <c r="B175" i="48"/>
  <c r="B172" i="49"/>
  <c r="B158" i="49"/>
  <c r="AL21" i="49" s="1"/>
  <c r="AO159" i="47"/>
  <c r="AO176" i="49"/>
  <c r="AO162" i="49"/>
  <c r="AO179" i="49"/>
  <c r="AO165" i="49"/>
  <c r="AO175" i="49"/>
  <c r="AO161" i="49"/>
  <c r="AO176" i="48"/>
  <c r="AO181" i="49"/>
  <c r="AO167" i="49"/>
  <c r="AO179" i="48"/>
  <c r="AO174" i="49"/>
  <c r="AO160" i="49"/>
  <c r="AO162" i="48"/>
  <c r="B161" i="48"/>
  <c r="AO165" i="48"/>
  <c r="AO181" i="48"/>
  <c r="AO167" i="48"/>
  <c r="B172" i="48"/>
  <c r="B158" i="48"/>
  <c r="AO178" i="47"/>
  <c r="AO173" i="48"/>
  <c r="AO159" i="48"/>
  <c r="AG21" i="48" s="1"/>
  <c r="AO178" i="48"/>
  <c r="AO164" i="48"/>
  <c r="AO181" i="47"/>
  <c r="AO174" i="48"/>
  <c r="AO160" i="48"/>
  <c r="AO173" i="47"/>
  <c r="AO162" i="47"/>
  <c r="AO176" i="47"/>
  <c r="AO160" i="47"/>
  <c r="AG21" i="47" s="1"/>
  <c r="AO174" i="47"/>
  <c r="AO179" i="47"/>
  <c r="AO165" i="47"/>
  <c r="B172" i="47"/>
  <c r="B175" i="47"/>
  <c r="AO167" i="47"/>
  <c r="AO164" i="47"/>
  <c r="B161" i="47"/>
  <c r="B20" i="2"/>
  <c r="B158" i="47"/>
  <c r="B17" i="2"/>
  <c r="B16" i="2"/>
  <c r="B21" i="2"/>
  <c r="B22" i="2"/>
  <c r="B19" i="2"/>
  <c r="B13" i="2"/>
  <c r="B15" i="2"/>
  <c r="B14" i="2"/>
  <c r="B18" i="2"/>
  <c r="AO158" i="55" l="1"/>
  <c r="AO172" i="55"/>
  <c r="AO158" i="56"/>
  <c r="AO172" i="56"/>
  <c r="AO158" i="54"/>
  <c r="AO172" i="54"/>
  <c r="AO158" i="53"/>
  <c r="AO172" i="53"/>
  <c r="AO158" i="52"/>
  <c r="AO172" i="52"/>
  <c r="AO158" i="51"/>
  <c r="AO172" i="51"/>
  <c r="AO158" i="50"/>
  <c r="AO172" i="50"/>
  <c r="AO175" i="48"/>
  <c r="AO172" i="49"/>
  <c r="AO158" i="49"/>
  <c r="AG21" i="49" s="1"/>
  <c r="AO161" i="48"/>
  <c r="AO175" i="47"/>
  <c r="AO172" i="48"/>
  <c r="AO158" i="48"/>
  <c r="AO161" i="47"/>
  <c r="AO172" i="47"/>
  <c r="AO158" i="47"/>
</calcChain>
</file>

<file path=xl/sharedStrings.xml><?xml version="1.0" encoding="utf-8"?>
<sst xmlns="http://schemas.openxmlformats.org/spreadsheetml/2006/main" count="4092" uniqueCount="507">
  <si>
    <t>Nancy - Lyon</t>
  </si>
  <si>
    <t>Bordeaux - St-Etienne</t>
  </si>
  <si>
    <t>Montpellier - Angers</t>
  </si>
  <si>
    <t>Nice - Rennes</t>
  </si>
  <si>
    <t>Marseille - Toulouse</t>
  </si>
  <si>
    <t>Bastia - Paris SG</t>
  </si>
  <si>
    <t>Dijon - Nantes</t>
  </si>
  <si>
    <t>Monaco - Guingamp</t>
  </si>
  <si>
    <t>Caen - Lorient</t>
  </si>
  <si>
    <t>Metz - Lille</t>
  </si>
  <si>
    <t>Résultats officiels</t>
  </si>
  <si>
    <t>Pseudo</t>
  </si>
  <si>
    <t>Points</t>
  </si>
  <si>
    <t>St-Etienne - Montpellier</t>
  </si>
  <si>
    <t>Lorient - Bastia</t>
  </si>
  <si>
    <t>Lille - Dijon</t>
  </si>
  <si>
    <t>Lyon - Caen</t>
  </si>
  <si>
    <t>Paris SG - Metz</t>
  </si>
  <si>
    <t>Toulouse - Bordeaux</t>
  </si>
  <si>
    <t>Angers - Nice</t>
  </si>
  <si>
    <t>Rennes - Nancy</t>
  </si>
  <si>
    <t>Nantes - Monaco</t>
  </si>
  <si>
    <t>Guingamp - Marseille</t>
  </si>
  <si>
    <t>Nancy - Guingamp</t>
  </si>
  <si>
    <t>St-Etienne - Toulouse</t>
  </si>
  <si>
    <t>Bordeaux - Nantes</t>
  </si>
  <si>
    <t>Montpellier - Rennes</t>
  </si>
  <si>
    <t>Nice - Lille</t>
  </si>
  <si>
    <t>Marseille - Lorient</t>
  </si>
  <si>
    <t>Dijon - Lyon</t>
  </si>
  <si>
    <t>Monaco - Paris SG</t>
  </si>
  <si>
    <t>Caen - Bastia</t>
  </si>
  <si>
    <t>Metz - Angers</t>
  </si>
  <si>
    <t>Lorient - Nancy</t>
  </si>
  <si>
    <t>Lille - Monaco</t>
  </si>
  <si>
    <t>Nice - Marseille</t>
  </si>
  <si>
    <t>Lyon - Bordeaux</t>
  </si>
  <si>
    <t>Paris SG - St-Etienne</t>
  </si>
  <si>
    <t>Bastia - Toulouse</t>
  </si>
  <si>
    <t>Angers - Dijon</t>
  </si>
  <si>
    <t>Rennes - Caen</t>
  </si>
  <si>
    <t>Nantes - Metz</t>
  </si>
  <si>
    <t>Guingamp - Montpellier</t>
  </si>
  <si>
    <t>Nancy - Nantes</t>
  </si>
  <si>
    <t>St-Etienne - Bastia</t>
  </si>
  <si>
    <t>Lorient - Lille</t>
  </si>
  <si>
    <t>Bordeaux - Angers</t>
  </si>
  <si>
    <t>Montpellier - Nice</t>
  </si>
  <si>
    <t>Marseille - Lyon</t>
  </si>
  <si>
    <t>Dijon - Metz</t>
  </si>
  <si>
    <t>Toulouse - Guingamp</t>
  </si>
  <si>
    <t>Monaco - Rennes</t>
  </si>
  <si>
    <t>Caen - Paris SG</t>
  </si>
  <si>
    <t>Total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</si>
  <si>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</si>
  <si>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</si>
  <si>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</si>
  <si>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</si>
  <si>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</si>
  <si>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</si>
  <si>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</si>
  <si>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</si>
  <si>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</si>
  <si>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</si>
  <si>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</si>
  <si>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</si>
  <si>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</si>
  <si>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</si>
  <si>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</si>
  <si>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</si>
  <si>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</si>
  <si>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</si>
  <si>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</si>
  <si>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</si>
  <si>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</si>
  <si>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</si>
  <si>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</si>
  <si>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J24</t>
  </si>
  <si>
    <t>J25</t>
  </si>
  <si>
    <t>J26</t>
  </si>
  <si>
    <t>J27</t>
  </si>
  <si>
    <t>J28</t>
  </si>
  <si>
    <t>J29</t>
  </si>
  <si>
    <t>J30</t>
  </si>
  <si>
    <t>J31</t>
  </si>
  <si>
    <t>J32</t>
  </si>
  <si>
    <t>J33</t>
  </si>
  <si>
    <t>J34</t>
  </si>
  <si>
    <t>J35</t>
  </si>
  <si>
    <t>J36</t>
  </si>
  <si>
    <t>J37</t>
  </si>
  <si>
    <t>J38</t>
  </si>
  <si>
    <t>Samedi 13 Août</t>
  </si>
  <si>
    <t>Samedi 20 Août</t>
  </si>
  <si>
    <t>Samedi 27 Août</t>
  </si>
  <si>
    <t>Samedi 10 Septembre</t>
  </si>
  <si>
    <t>Samedi 17 Septembre</t>
  </si>
  <si>
    <t>Mercredi 21 Septembre</t>
  </si>
  <si>
    <t>Samedi 24 Septembre</t>
  </si>
  <si>
    <t>Samedi 1 Octobre</t>
  </si>
  <si>
    <t>Samedi 15 Octobre</t>
  </si>
  <si>
    <t>Samedi 22 Octobre</t>
  </si>
  <si>
    <t>Samedi 29 Octobre</t>
  </si>
  <si>
    <t>Samedi 5 Novembre</t>
  </si>
  <si>
    <t>Samedi 19 Novembre</t>
  </si>
  <si>
    <t>Samedi 26 Novembre</t>
  </si>
  <si>
    <t>Samedi 30 Novembre</t>
  </si>
  <si>
    <t>Samedi 3 Décembre</t>
  </si>
  <si>
    <t>Samedi 10 Décembre</t>
  </si>
  <si>
    <t>Samedi 17 Décembre</t>
  </si>
  <si>
    <t>Mercredi 21 Décembre</t>
  </si>
  <si>
    <t>Samedi 14 Janvier</t>
  </si>
  <si>
    <t>Samedi 21 Janvier</t>
  </si>
  <si>
    <t>Samedi 28 Janvier</t>
  </si>
  <si>
    <t>Samedi 4 Février</t>
  </si>
  <si>
    <t>Mercredi 8 Février</t>
  </si>
  <si>
    <t>Samedi 11 Février</t>
  </si>
  <si>
    <t>Samedi 18 Février</t>
  </si>
  <si>
    <t>Samedi 25 Février</t>
  </si>
  <si>
    <t>Samedi 4 Mars</t>
  </si>
  <si>
    <t>Samedi 11 Mars</t>
  </si>
  <si>
    <t>Samedi 18 Mars</t>
  </si>
  <si>
    <t>Samedi 8 Avril</t>
  </si>
  <si>
    <t>Samedi 15 Avril</t>
  </si>
  <si>
    <t>Samedi 22 Avril</t>
  </si>
  <si>
    <t>Samedi 29 Avril</t>
  </si>
  <si>
    <t>Samedi 6 Mai</t>
  </si>
  <si>
    <t>Samedi 20 Mai</t>
  </si>
  <si>
    <t>Angers - Caen</t>
  </si>
  <si>
    <t>Bastia - Nancy</t>
  </si>
  <si>
    <t>Guingamp - Lorient</t>
  </si>
  <si>
    <t>Lille - Toulouse</t>
  </si>
  <si>
    <t>Lyon - Montpellier</t>
  </si>
  <si>
    <t>Metz - Bordeaux</t>
  </si>
  <si>
    <t>Nantes - St-Etienne</t>
  </si>
  <si>
    <t>Nice - Monaco</t>
  </si>
  <si>
    <t xml:space="preserve">Paris SG - Dijon </t>
  </si>
  <si>
    <t>Rennes - Marseille</t>
  </si>
  <si>
    <t>Bastia - Guingamp</t>
  </si>
  <si>
    <t>Bordeaux - Caen</t>
  </si>
  <si>
    <t>Dijon - Rennes</t>
  </si>
  <si>
    <t>Lorient - Lyon</t>
  </si>
  <si>
    <t>Marseille - Nantes</t>
  </si>
  <si>
    <t>Monaco - Angers</t>
  </si>
  <si>
    <t>Montpellier - Metz</t>
  </si>
  <si>
    <t>Nancy - Nice</t>
  </si>
  <si>
    <t>St-Etienne - Lille</t>
  </si>
  <si>
    <t>Toulouse - Paris SG</t>
  </si>
  <si>
    <t xml:space="preserve">Lille - Nancy </t>
  </si>
  <si>
    <t>Nice - Lorient</t>
  </si>
  <si>
    <t>Lyon - St-Etienne</t>
  </si>
  <si>
    <t>Paris SG - Bordeaux</t>
  </si>
  <si>
    <t>Dijon - Montpellier</t>
  </si>
  <si>
    <t>Angers - Marseille</t>
  </si>
  <si>
    <t>Rennes - Guingamp</t>
  </si>
  <si>
    <t>Nantes - Bastia</t>
  </si>
  <si>
    <t>Caen - Toulouse</t>
  </si>
  <si>
    <t>Metz - Monaco</t>
  </si>
  <si>
    <t>Nancy - Paris SG</t>
  </si>
  <si>
    <t>St-Etienne - Dijon</t>
  </si>
  <si>
    <t>Lorient - Nantes</t>
  </si>
  <si>
    <t>Montpellier - Caen</t>
  </si>
  <si>
    <t>Nice - Lyon</t>
  </si>
  <si>
    <t>Marseille - Metz</t>
  </si>
  <si>
    <t>Bastia - Angers</t>
  </si>
  <si>
    <t>Toulouse - Monaco</t>
  </si>
  <si>
    <t>Rennes - Bordeaux</t>
  </si>
  <si>
    <t>Guingamp - Lille</t>
  </si>
  <si>
    <t>Bordeaux - Nancy</t>
  </si>
  <si>
    <t>Lille - Bastia</t>
  </si>
  <si>
    <t>Lyon - Guingamp</t>
  </si>
  <si>
    <t>Paris SG - Marseille</t>
  </si>
  <si>
    <t>Dijon - Lorient</t>
  </si>
  <si>
    <t>Angers - Toulouse</t>
  </si>
  <si>
    <t>Monaco - Montpellier</t>
  </si>
  <si>
    <t>Nantes - Rennes</t>
  </si>
  <si>
    <t>Caen - St-Etienne</t>
  </si>
  <si>
    <t>Metz - Nice</t>
  </si>
  <si>
    <t>Nancy - Caen</t>
  </si>
  <si>
    <t>St-Etienne - Monaco</t>
  </si>
  <si>
    <t>Lorient - Montpellier</t>
  </si>
  <si>
    <t>Lille - Paris SG</t>
  </si>
  <si>
    <t>Nice - Nantes</t>
  </si>
  <si>
    <t>Marseille - Bordeaux</t>
  </si>
  <si>
    <t>Bastia - Dijon</t>
  </si>
  <si>
    <t>Toulouse - Lyon</t>
  </si>
  <si>
    <t>Rennes - Metz</t>
  </si>
  <si>
    <t>Guingamp - Angers</t>
  </si>
  <si>
    <t>Bordeaux - Lorient</t>
  </si>
  <si>
    <t>Montpellier - Marseille</t>
  </si>
  <si>
    <t>Lyon - Bastia</t>
  </si>
  <si>
    <t>Paris SG - Rennes</t>
  </si>
  <si>
    <t>Dijon - Guingamp</t>
  </si>
  <si>
    <t>Angers - Lille</t>
  </si>
  <si>
    <t>Monaco - Nancy</t>
  </si>
  <si>
    <t>Nantes - Toulouse</t>
  </si>
  <si>
    <t>Caen - Nice</t>
  </si>
  <si>
    <t>Metz - St-Etienne</t>
  </si>
  <si>
    <t>Nancy - Dijon</t>
  </si>
  <si>
    <t>St-Etienne - Nice</t>
  </si>
  <si>
    <t>Lorient - Monaco</t>
  </si>
  <si>
    <t>Lille - Lyon</t>
  </si>
  <si>
    <t>Marseille - Caen</t>
  </si>
  <si>
    <t>Paris SG - Nantes</t>
  </si>
  <si>
    <t>Bastia - Montpellier</t>
  </si>
  <si>
    <t>Toulouse - Metz</t>
  </si>
  <si>
    <t>Rennes - Angers</t>
  </si>
  <si>
    <t>Guingamp - Bordeaux</t>
  </si>
  <si>
    <t>Bordeaux - Dijon</t>
  </si>
  <si>
    <t>Montpellier - Nancy</t>
  </si>
  <si>
    <t>Nice - Bastia</t>
  </si>
  <si>
    <t>Lyon - Paris SG</t>
  </si>
  <si>
    <t>Angers - St-Etienne</t>
  </si>
  <si>
    <t>Rennes - Toulouse</t>
  </si>
  <si>
    <t>Monaco - Marseille</t>
  </si>
  <si>
    <t>Nantes - Lille</t>
  </si>
  <si>
    <t>Caen - Guingamp</t>
  </si>
  <si>
    <t>Metz - Lorient</t>
  </si>
  <si>
    <t>Nancy - Metz</t>
  </si>
  <si>
    <t>St-Etienne - Marseille</t>
  </si>
  <si>
    <t>Lorient - Rennes</t>
  </si>
  <si>
    <t>Lille - Caen</t>
  </si>
  <si>
    <t>Paris SG - Angers</t>
  </si>
  <si>
    <t>Bastia - Bordeaux</t>
  </si>
  <si>
    <t>Dijon - Monaco</t>
  </si>
  <si>
    <t>Toulouse - Montpellier</t>
  </si>
  <si>
    <t>Nantes - Lyon</t>
  </si>
  <si>
    <t>Guingamp - Nice</t>
  </si>
  <si>
    <t>Bordeaux - Lille</t>
  </si>
  <si>
    <t>Montpellier - Paris SG</t>
  </si>
  <si>
    <t>Nice - Toulouse</t>
  </si>
  <si>
    <t>Marseille - Nancy</t>
  </si>
  <si>
    <t>Angers - Lorient</t>
  </si>
  <si>
    <t>Rennes - St-Etienne</t>
  </si>
  <si>
    <t>Monaco - Bastia</t>
  </si>
  <si>
    <t>Caen - Dijon</t>
  </si>
  <si>
    <t>Guingamp - Nantes</t>
  </si>
  <si>
    <t>Metz - Lyon</t>
  </si>
  <si>
    <t>Nancy - Angers</t>
  </si>
  <si>
    <t>St-Etienne - Guingamp</t>
  </si>
  <si>
    <t>Bordeaux - Monaco</t>
  </si>
  <si>
    <t>Lille - Montpellier</t>
  </si>
  <si>
    <t>Lyon - Rennes</t>
  </si>
  <si>
    <t>Paris SG - Nice</t>
  </si>
  <si>
    <t>Bastia - Metz</t>
  </si>
  <si>
    <t>Dijon - Marseille</t>
  </si>
  <si>
    <t>Toulouse - Lorient</t>
  </si>
  <si>
    <t>Nantes - Caen</t>
  </si>
  <si>
    <t>Lorient - St-Etienne</t>
  </si>
  <si>
    <t>Montpellier - Bordeaux</t>
  </si>
  <si>
    <t>Nice - Dijon</t>
  </si>
  <si>
    <t>Marseille - Lille</t>
  </si>
  <si>
    <t>Toulouse - Nancy</t>
  </si>
  <si>
    <t>Angers - Nantes</t>
  </si>
  <si>
    <t>Rennes - Bastia</t>
  </si>
  <si>
    <t>Monaco - Lyon</t>
  </si>
  <si>
    <t>Caen - Metz</t>
  </si>
  <si>
    <t>Guingamp - Paris SG</t>
  </si>
  <si>
    <t>St-Etienne - Nancy</t>
  </si>
  <si>
    <t>Bordeaux - Nice</t>
  </si>
  <si>
    <t>Lille - Rennes</t>
  </si>
  <si>
    <t>Lyon - Angers</t>
  </si>
  <si>
    <t>Paris SG - Lorient</t>
  </si>
  <si>
    <t>Bastia - Marseille</t>
  </si>
  <si>
    <t>Dijon - Toulouse</t>
  </si>
  <si>
    <t>Monaco - Caen</t>
  </si>
  <si>
    <t>Nantes - Montpellier</t>
  </si>
  <si>
    <t>Metz - Guingamp</t>
  </si>
  <si>
    <t>Nancy - Bastia</t>
  </si>
  <si>
    <t>Lorient - Guingamp</t>
  </si>
  <si>
    <t>Lille - St-Etienne</t>
  </si>
  <si>
    <t>Montpellier - Dijon</t>
  </si>
  <si>
    <t>Nice - Metz</t>
  </si>
  <si>
    <t>Marseille - Monaco</t>
  </si>
  <si>
    <t>Toulouse - Nantes</t>
  </si>
  <si>
    <t>Angers - Bordeaux</t>
  </si>
  <si>
    <t>Rennes - Paris SG</t>
  </si>
  <si>
    <t>Caen - Lyon</t>
  </si>
  <si>
    <t>St-Etienne - Angers</t>
  </si>
  <si>
    <t>Bordeaux - Toulouse</t>
  </si>
  <si>
    <t>Lyon - Marseille</t>
  </si>
  <si>
    <t>Bastia - Nice</t>
  </si>
  <si>
    <t>Dijon - Lille</t>
  </si>
  <si>
    <t>Monaco - Lorient</t>
  </si>
  <si>
    <t>Nantes - Paris SG</t>
  </si>
  <si>
    <t>Caen - Nancy</t>
  </si>
  <si>
    <t>Guingamp - Rennes</t>
  </si>
  <si>
    <t>Metz - Montpellier</t>
  </si>
  <si>
    <t>Nancy - Bordeaux</t>
  </si>
  <si>
    <t>Lorient - Dijon</t>
  </si>
  <si>
    <t>Nice - Guingamp</t>
  </si>
  <si>
    <t>Marseille - Montpellier</t>
  </si>
  <si>
    <t>Lyon - Lille</t>
  </si>
  <si>
    <t>Paris SG - Monaco</t>
  </si>
  <si>
    <t>Bastia - Caen</t>
  </si>
  <si>
    <t>Toulouse - St-Etienne</t>
  </si>
  <si>
    <t>Angers - Metz</t>
  </si>
  <si>
    <t>Rennes - Nantes</t>
  </si>
  <si>
    <t>Bordeaux - Rennes</t>
  </si>
  <si>
    <t>Lille - Lorient</t>
  </si>
  <si>
    <t>Montpellier - Bastia</t>
  </si>
  <si>
    <t>Dijon - Paris SG</t>
  </si>
  <si>
    <t>Toulouse - Angers</t>
  </si>
  <si>
    <t>Monaco - Nice</t>
  </si>
  <si>
    <t>Nantes - Nancy</t>
  </si>
  <si>
    <t>Guingamp - Caen</t>
  </si>
  <si>
    <t>Metz - Marseille</t>
  </si>
  <si>
    <t>St-Etienne - Lyon</t>
  </si>
  <si>
    <t>Lorient - Toulouse</t>
  </si>
  <si>
    <t>Montpellier - Monaco</t>
  </si>
  <si>
    <t>Nice - St-Etienne</t>
  </si>
  <si>
    <t>Marseille - Guingamp</t>
  </si>
  <si>
    <t>Lyon - Nancy</t>
  </si>
  <si>
    <t>Paris SG - Lille</t>
  </si>
  <si>
    <t>Bastia - Nantes</t>
  </si>
  <si>
    <t>Angers - Rennes</t>
  </si>
  <si>
    <t>Caen - Bordeaux</t>
  </si>
  <si>
    <t>Metz - Dijon</t>
  </si>
  <si>
    <t>Nancy - Montpellier</t>
  </si>
  <si>
    <t>St-Etienne - Lorient</t>
  </si>
  <si>
    <t>Bordeaux - Paris SG</t>
  </si>
  <si>
    <t>Lille - Angers</t>
  </si>
  <si>
    <t>Dijon - Caen</t>
  </si>
  <si>
    <t>Toulouse - Bastia</t>
  </si>
  <si>
    <t>Rennes - Nice</t>
  </si>
  <si>
    <t>Monaco - Metz</t>
  </si>
  <si>
    <t>Nantes - Marseille</t>
  </si>
  <si>
    <t>Guingamp - Lyon</t>
  </si>
  <si>
    <t>Lorient - Nice</t>
  </si>
  <si>
    <t>Bordeaux - Guingamp</t>
  </si>
  <si>
    <t>Montpellier - St-Etienne</t>
  </si>
  <si>
    <t>Marseille - Rennes</t>
  </si>
  <si>
    <t>Lyon - Dijon</t>
  </si>
  <si>
    <t>Paris SG - Toulouse</t>
  </si>
  <si>
    <t>Bastia - Monaco</t>
  </si>
  <si>
    <t>Angers - Nancy</t>
  </si>
  <si>
    <t>Caen - Lille</t>
  </si>
  <si>
    <t>Metz - Nantes</t>
  </si>
  <si>
    <t>Nancy - Toulouse</t>
  </si>
  <si>
    <t>St-Etienne - Caen</t>
  </si>
  <si>
    <t>Lille - Bordeaux</t>
  </si>
  <si>
    <t>Nice - Montpellier</t>
  </si>
  <si>
    <t>Marseille - Paris SG</t>
  </si>
  <si>
    <t>Lyon - Metz</t>
  </si>
  <si>
    <t>Angers - Bastia</t>
  </si>
  <si>
    <t>Rennes - Lorient</t>
  </si>
  <si>
    <t>Nantes - Dijon</t>
  </si>
  <si>
    <t>Guingamp - Monaco</t>
  </si>
  <si>
    <t>Lorient - Marseille</t>
  </si>
  <si>
    <t>Bordeaux - Lyon</t>
  </si>
  <si>
    <t>Montpellier - Guingamp</t>
  </si>
  <si>
    <t>Paris SG - Nancy</t>
  </si>
  <si>
    <t>Bastia - St-Etienne</t>
  </si>
  <si>
    <t>Dijon - Nice</t>
  </si>
  <si>
    <t>Toulouse - Lille</t>
  </si>
  <si>
    <t>Monaco - Nantes</t>
  </si>
  <si>
    <t>Caen - Angers</t>
  </si>
  <si>
    <t>Metz - Rennes</t>
  </si>
  <si>
    <t>Nancy - Lille</t>
  </si>
  <si>
    <t>St-Etienne - Metz</t>
  </si>
  <si>
    <t>Lorient - Paris SG</t>
  </si>
  <si>
    <t>Montpellier - Nantes</t>
  </si>
  <si>
    <t>Nice - Caen</t>
  </si>
  <si>
    <t>Marseille - Angers</t>
  </si>
  <si>
    <t>Lyon - Toulouse</t>
  </si>
  <si>
    <t>Rennes - Dijon</t>
  </si>
  <si>
    <t>Monaco - Bordeaux</t>
  </si>
  <si>
    <t>Guingamp - Bastia</t>
  </si>
  <si>
    <t>Nancy - Lorient</t>
  </si>
  <si>
    <t>Bordeaux - Montpellier</t>
  </si>
  <si>
    <t>Lille - Marseille</t>
  </si>
  <si>
    <t>Paris SG - Lyon</t>
  </si>
  <si>
    <t>Dijon - St-Etienne</t>
  </si>
  <si>
    <t>Toulouse - Rennes</t>
  </si>
  <si>
    <t>Angers - Guingamp</t>
  </si>
  <si>
    <t>Nantes - Nice</t>
  </si>
  <si>
    <t>Caen - Monaco</t>
  </si>
  <si>
    <t>Metz - Bastia</t>
  </si>
  <si>
    <t>Lorient - Caen</t>
  </si>
  <si>
    <t>Montpellier - Toulouse</t>
  </si>
  <si>
    <t>Nice - Bordeaux</t>
  </si>
  <si>
    <t>Marseille - Dijon</t>
  </si>
  <si>
    <t>Bastia - Lille</t>
  </si>
  <si>
    <t>Rennes - Lyon</t>
  </si>
  <si>
    <t>Monaco - St-Etienne</t>
  </si>
  <si>
    <t>Nantes - Angers</t>
  </si>
  <si>
    <t>Guingamp - Nancy</t>
  </si>
  <si>
    <t>Metz - Paris SG</t>
  </si>
  <si>
    <t>Nancy - Rennes</t>
  </si>
  <si>
    <t>St-Etienne - Nantes</t>
  </si>
  <si>
    <t>Bordeaux - Metz</t>
  </si>
  <si>
    <t>Lille - Nice</t>
  </si>
  <si>
    <t>Lyon - Lorient</t>
  </si>
  <si>
    <t>Paris SG - Guingamp</t>
  </si>
  <si>
    <t>Dijon - Bastia</t>
  </si>
  <si>
    <t>Toulouse - Marseille</t>
  </si>
  <si>
    <t>Angers - Monaco</t>
  </si>
  <si>
    <t>Caen - Montpellier</t>
  </si>
  <si>
    <t>Montpellier - Lorient</t>
  </si>
  <si>
    <t>Nice - Nancy</t>
  </si>
  <si>
    <t>Marseille - St-Etienne</t>
  </si>
  <si>
    <t>Bastia - Lyon</t>
  </si>
  <si>
    <t>Angers - Paris SG</t>
  </si>
  <si>
    <t>Rennes - Lille</t>
  </si>
  <si>
    <t>Monaco - Dijon</t>
  </si>
  <si>
    <t>Nantes - Bordeaux</t>
  </si>
  <si>
    <t>Guingamp - Toulouse</t>
  </si>
  <si>
    <t>Metz - Caen</t>
  </si>
  <si>
    <t>Nancy - Marseille</t>
  </si>
  <si>
    <t>St-Etienne - Rennes</t>
  </si>
  <si>
    <t>Lorient - Metz</t>
  </si>
  <si>
    <t>Bordeaux - Bastia</t>
  </si>
  <si>
    <t>Lille - Guingamp</t>
  </si>
  <si>
    <t>Lyon - Monaco</t>
  </si>
  <si>
    <t>Paris SG - Montpellier</t>
  </si>
  <si>
    <t>Dijon - Angers</t>
  </si>
  <si>
    <t>Toulouse - Nice</t>
  </si>
  <si>
    <t>Caen - Nantes</t>
  </si>
  <si>
    <t>Montpellier - Lille</t>
  </si>
  <si>
    <t>Nice - Paris SG</t>
  </si>
  <si>
    <t>Bastia - Rennes</t>
  </si>
  <si>
    <t>Dijon - Bordeaux</t>
  </si>
  <si>
    <t>Angers - Lyon</t>
  </si>
  <si>
    <t>Monaco - Toulouse</t>
  </si>
  <si>
    <t>Nantes - Lorient</t>
  </si>
  <si>
    <t>Caen - Marseille</t>
  </si>
  <si>
    <t>Guingamp - St-Etienne</t>
  </si>
  <si>
    <t>Metz - Nancy</t>
  </si>
  <si>
    <t>Nancy - Monaco</t>
  </si>
  <si>
    <t>St Etienne -Bordeaux</t>
  </si>
  <si>
    <t>Lorient - Angers</t>
  </si>
  <si>
    <t>Lille - Metz</t>
  </si>
  <si>
    <t>Marseille - Nice</t>
  </si>
  <si>
    <t>Lyon - Nantes</t>
  </si>
  <si>
    <t>Paris SG - Bastia</t>
  </si>
  <si>
    <t>Toulouse - Caen</t>
  </si>
  <si>
    <t>Rennes - Montpellier</t>
  </si>
  <si>
    <t>Guingamp - Dijon</t>
  </si>
  <si>
    <t>St-Etienne - Paris SG</t>
  </si>
  <si>
    <t>Bordeaux - Marseille</t>
  </si>
  <si>
    <t>Montpellier - Lyon</t>
  </si>
  <si>
    <t>Nice - Angers</t>
  </si>
  <si>
    <t>Bastia - Lorient</t>
  </si>
  <si>
    <t>Dijon - Nancy</t>
  </si>
  <si>
    <t>Monaco - Lille</t>
  </si>
  <si>
    <t>Nantes - Guingamp</t>
  </si>
  <si>
    <t>Caen - Rennes</t>
  </si>
  <si>
    <t>Metz - Toulouse</t>
  </si>
  <si>
    <t>Nancy - St-Etienne</t>
  </si>
  <si>
    <t>Lorient - Bordeaux</t>
  </si>
  <si>
    <t>Lille - Nantes</t>
  </si>
  <si>
    <t>Marseille - Bastia</t>
  </si>
  <si>
    <t>Lyon - Nice</t>
  </si>
  <si>
    <t>Paris SG - Caen</t>
  </si>
  <si>
    <t>Toulouse - Dijon</t>
  </si>
  <si>
    <t>Angers - Montpellier</t>
  </si>
  <si>
    <t>Rennes - Monaco</t>
  </si>
  <si>
    <t>Guingamp - Metz</t>
  </si>
  <si>
    <t>Axel</t>
  </si>
  <si>
    <t>James</t>
  </si>
  <si>
    <t>Cyclo 70</t>
  </si>
  <si>
    <t>Manu</t>
  </si>
  <si>
    <t>Matt</t>
  </si>
  <si>
    <t>Mélanie</t>
  </si>
  <si>
    <t>Régis</t>
  </si>
  <si>
    <t>Rémi</t>
  </si>
  <si>
    <t>Renaud</t>
  </si>
  <si>
    <t>Sarah</t>
  </si>
  <si>
    <t>Lyon</t>
  </si>
  <si>
    <t>Bordeaux</t>
  </si>
  <si>
    <t>Nul</t>
  </si>
  <si>
    <t>Nice</t>
  </si>
  <si>
    <t>Paris SG</t>
  </si>
  <si>
    <t>Monaco</t>
  </si>
  <si>
    <t>Metz</t>
  </si>
  <si>
    <t>Angers</t>
  </si>
  <si>
    <t>Toulouse</t>
  </si>
  <si>
    <t>Caen</t>
  </si>
  <si>
    <t>Lille</t>
  </si>
  <si>
    <t>Nantes</t>
  </si>
  <si>
    <t>St-Etienne</t>
  </si>
  <si>
    <t>Montpellier</t>
  </si>
  <si>
    <t>Marseille</t>
  </si>
  <si>
    <t>Rennes</t>
  </si>
  <si>
    <t>Lorient</t>
  </si>
  <si>
    <t>Guingamp</t>
  </si>
  <si>
    <t>Moy. /10</t>
  </si>
  <si>
    <t>x</t>
  </si>
  <si>
    <t>Bastia</t>
  </si>
  <si>
    <t>Dijon</t>
  </si>
  <si>
    <t>Nancy</t>
  </si>
  <si>
    <t>10 pts</t>
  </si>
  <si>
    <t>9 pts</t>
  </si>
  <si>
    <t>8 pts</t>
  </si>
  <si>
    <t>7 pts</t>
  </si>
  <si>
    <t>6 pts</t>
  </si>
  <si>
    <t>5 pts</t>
  </si>
  <si>
    <t>4 pts</t>
  </si>
  <si>
    <t>3 pts</t>
  </si>
  <si>
    <t>2 pts</t>
  </si>
  <si>
    <t>1 pts</t>
  </si>
  <si>
    <t>0pts</t>
  </si>
  <si>
    <t>Moyennes</t>
  </si>
  <si>
    <t>Points courbe</t>
  </si>
  <si>
    <t>Samedi 1er Avril</t>
  </si>
  <si>
    <t>Dimanche 14 Mai</t>
  </si>
  <si>
    <t>St Etienne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</si>
</sst>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 tint="-4.9989318521683403E-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4"/>
      <color rgb="FF33CCFF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4"/>
      <color theme="0" tint="-0.14999847407452621"/>
      <name val="Calibri"/>
      <family val="2"/>
      <scheme val="minor"/>
    </font>
    <font>
      <b/>
      <sz val="9"/>
      <color theme="0" tint="-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sz val="13"/>
      <color rgb="FFFFC000"/>
      <name val="Calibri"/>
      <family val="2"/>
      <scheme val="minor"/>
    </font>
    <font>
      <b/>
      <i/>
      <sz val="2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24"/>
      <color theme="0" tint="-4.9989318521683403E-2"/>
      <name val="Calibri"/>
      <family val="2"/>
      <scheme val="minor"/>
    </font>
    <font>
      <sz val="22"/>
      <color theme="0" tint="-0.1499984740745262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mediumGray">
        <fgColor theme="1" tint="0.24994659260841701"/>
        <bgColor theme="0" tint="-0.499984740745262"/>
      </patternFill>
    </fill>
    <fill>
      <patternFill patternType="lightTrellis">
        <bgColor rgb="FF191919"/>
      </patternFill>
    </fill>
    <fill>
      <patternFill patternType="mediumGray">
        <fgColor theme="1" tint="0.24994659260841701"/>
        <bgColor theme="1" tint="0.249977111117893"/>
      </patternFill>
    </fill>
    <fill>
      <patternFill patternType="mediumGray">
        <fgColor theme="1" tint="0.24994659260841701"/>
        <bgColor theme="1" tint="0.34998626667073579"/>
      </patternFill>
    </fill>
    <fill>
      <patternFill patternType="darkDown">
        <fgColor theme="1" tint="0.14996795556505021"/>
        <bgColor theme="0" tint="-0.499984740745262"/>
      </patternFill>
    </fill>
    <fill>
      <patternFill patternType="solid">
        <fgColor theme="1" tint="0.34998626667073579"/>
        <bgColor indexed="64"/>
      </patternFill>
    </fill>
    <fill>
      <patternFill patternType="mediumGray">
        <fgColor theme="1" tint="0.24994659260841701"/>
        <bgColor theme="1" tint="0.499984740745262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70">
    <xf numFmtId="0" fontId="0" fillId="0" borderId="0" xfId="0"/>
    <xf numFmtId="0" fontId="0" fillId="33" borderId="0" xfId="0" applyFill="1" applyAlignment="1"/>
    <xf numFmtId="0" fontId="0" fillId="34" borderId="0" xfId="0" applyFill="1"/>
    <xf numFmtId="0" fontId="0" fillId="33" borderId="10" xfId="0" applyFill="1" applyBorder="1" applyAlignment="1"/>
    <xf numFmtId="0" fontId="19" fillId="35" borderId="10" xfId="0" applyFont="1" applyFill="1" applyBorder="1" applyAlignment="1">
      <alignment horizontal="center" vertical="center"/>
    </xf>
    <xf numFmtId="0" fontId="20" fillId="36" borderId="10" xfId="0" applyFont="1" applyFill="1" applyBorder="1" applyAlignment="1">
      <alignment horizontal="center" vertical="center"/>
    </xf>
    <xf numFmtId="0" fontId="21" fillId="36" borderId="10" xfId="0" applyFont="1" applyFill="1" applyBorder="1" applyAlignment="1">
      <alignment horizontal="center" vertical="center"/>
    </xf>
    <xf numFmtId="0" fontId="21" fillId="36" borderId="11" xfId="0" applyFont="1" applyFill="1" applyBorder="1" applyAlignment="1">
      <alignment horizontal="center" vertical="center"/>
    </xf>
    <xf numFmtId="0" fontId="20" fillId="33" borderId="10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/>
    </xf>
    <xf numFmtId="0" fontId="16" fillId="34" borderId="0" xfId="0" applyFont="1" applyFill="1" applyAlignment="1">
      <alignment horizontal="center" vertical="center"/>
    </xf>
    <xf numFmtId="0" fontId="16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right" vertical="center" indent="1"/>
    </xf>
    <xf numFmtId="0" fontId="23" fillId="34" borderId="0" xfId="0" applyFont="1" applyFill="1" applyAlignment="1">
      <alignment horizontal="right" vertical="center" indent="1"/>
    </xf>
    <xf numFmtId="0" fontId="22" fillId="34" borderId="0" xfId="0" applyFont="1" applyFill="1" applyAlignment="1">
      <alignment horizontal="center" vertical="center"/>
    </xf>
    <xf numFmtId="0" fontId="22" fillId="34" borderId="11" xfId="0" applyFont="1" applyFill="1" applyBorder="1" applyAlignment="1" applyProtection="1">
      <alignment horizontal="center" vertical="center"/>
      <protection locked="0"/>
    </xf>
    <xf numFmtId="0" fontId="24" fillId="34" borderId="0" xfId="0" applyFont="1" applyFill="1"/>
    <xf numFmtId="0" fontId="19" fillId="33" borderId="10" xfId="0" applyNumberFormat="1" applyFont="1" applyFill="1" applyBorder="1" applyAlignment="1">
      <alignment horizontal="center" vertical="center"/>
    </xf>
    <xf numFmtId="0" fontId="24" fillId="33" borderId="0" xfId="0" applyFont="1" applyFill="1" applyAlignment="1"/>
    <xf numFmtId="0" fontId="25" fillId="36" borderId="10" xfId="0" applyFont="1" applyFill="1" applyBorder="1" applyAlignment="1">
      <alignment horizontal="center" vertical="center"/>
    </xf>
    <xf numFmtId="0" fontId="18" fillId="37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/>
    </xf>
    <xf numFmtId="0" fontId="26" fillId="34" borderId="11" xfId="0" applyFont="1" applyFill="1" applyBorder="1" applyAlignment="1">
      <alignment vertical="center" textRotation="255"/>
    </xf>
    <xf numFmtId="0" fontId="26" fillId="34" borderId="13" xfId="0" applyFont="1" applyFill="1" applyBorder="1" applyAlignment="1">
      <alignment vertical="center" textRotation="255"/>
    </xf>
    <xf numFmtId="0" fontId="18" fillId="38" borderId="1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2" fontId="0" fillId="33" borderId="0" xfId="0" applyNumberFormat="1" applyFill="1" applyAlignment="1"/>
    <xf numFmtId="0" fontId="0" fillId="39" borderId="0" xfId="0" applyFill="1" applyBorder="1" applyAlignment="1">
      <alignment horizontal="center"/>
    </xf>
    <xf numFmtId="0" fontId="0" fillId="39" borderId="0" xfId="0" applyFill="1" applyBorder="1" applyAlignment="1"/>
    <xf numFmtId="0" fontId="28" fillId="39" borderId="0" xfId="0" applyFont="1" applyFill="1" applyBorder="1" applyAlignment="1">
      <alignment horizontal="center"/>
    </xf>
    <xf numFmtId="0" fontId="30" fillId="39" borderId="0" xfId="0" applyFont="1" applyFill="1" applyBorder="1" applyAlignment="1"/>
    <xf numFmtId="0" fontId="29" fillId="33" borderId="0" xfId="0" applyFont="1" applyFill="1" applyAlignment="1"/>
    <xf numFmtId="0" fontId="0" fillId="33" borderId="0" xfId="0" applyFill="1" applyAlignment="1">
      <alignment horizontal="center"/>
    </xf>
    <xf numFmtId="0" fontId="0" fillId="33" borderId="14" xfId="0" applyFill="1" applyBorder="1" applyAlignment="1">
      <alignment horizontal="center"/>
    </xf>
    <xf numFmtId="0" fontId="16" fillId="33" borderId="14" xfId="0" applyFont="1" applyFill="1" applyBorder="1" applyAlignment="1">
      <alignment horizontal="center" vertical="center"/>
    </xf>
    <xf numFmtId="0" fontId="0" fillId="33" borderId="0" xfId="0" applyFill="1" applyBorder="1" applyAlignment="1">
      <alignment horizontal="center"/>
    </xf>
    <xf numFmtId="0" fontId="0" fillId="33" borderId="14" xfId="0" applyFill="1" applyBorder="1" applyAlignment="1">
      <alignment horizontal="left"/>
    </xf>
    <xf numFmtId="0" fontId="32" fillId="33" borderId="0" xfId="0" applyFont="1" applyFill="1" applyAlignment="1">
      <alignment horizontal="center"/>
    </xf>
    <xf numFmtId="2" fontId="33" fillId="33" borderId="10" xfId="0" applyNumberFormat="1" applyFont="1" applyFill="1" applyBorder="1" applyAlignment="1">
      <alignment horizontal="center" vertical="center"/>
    </xf>
    <xf numFmtId="2" fontId="33" fillId="33" borderId="11" xfId="0" applyNumberFormat="1" applyFont="1" applyFill="1" applyBorder="1" applyAlignment="1">
      <alignment horizontal="center" vertical="center"/>
    </xf>
    <xf numFmtId="0" fontId="34" fillId="39" borderId="0" xfId="0" applyFont="1" applyFill="1" applyBorder="1" applyAlignment="1">
      <alignment horizontal="center"/>
    </xf>
    <xf numFmtId="0" fontId="35" fillId="33" borderId="0" xfId="0" applyFont="1" applyFill="1" applyAlignment="1"/>
    <xf numFmtId="0" fontId="36" fillId="33" borderId="0" xfId="0" applyFont="1" applyFill="1" applyAlignment="1"/>
    <xf numFmtId="0" fontId="36" fillId="39" borderId="0" xfId="0" applyFont="1" applyFill="1" applyBorder="1" applyAlignment="1">
      <alignment horizontal="center"/>
    </xf>
    <xf numFmtId="0" fontId="16" fillId="33" borderId="0" xfId="0" applyFont="1" applyFill="1" applyBorder="1" applyAlignment="1"/>
    <xf numFmtId="0" fontId="0" fillId="33" borderId="18" xfId="0" applyFill="1" applyBorder="1" applyAlignment="1">
      <alignment horizontal="center"/>
    </xf>
    <xf numFmtId="0" fontId="0" fillId="33" borderId="19" xfId="0" applyFill="1" applyBorder="1" applyAlignment="1">
      <alignment horizontal="center"/>
    </xf>
    <xf numFmtId="0" fontId="27" fillId="33" borderId="0" xfId="42" applyFill="1" applyAlignment="1" applyProtection="1"/>
    <xf numFmtId="0" fontId="21" fillId="36" borderId="10" xfId="0" applyFont="1" applyFill="1" applyBorder="1" applyAlignment="1" applyProtection="1">
      <alignment horizontal="center" vertical="center"/>
    </xf>
    <xf numFmtId="0" fontId="38" fillId="39" borderId="0" xfId="0" applyFont="1" applyFill="1" applyBorder="1" applyAlignment="1">
      <alignment horizontal="center"/>
    </xf>
    <xf numFmtId="0" fontId="38" fillId="33" borderId="0" xfId="0" applyFont="1" applyFill="1" applyAlignment="1"/>
    <xf numFmtId="0" fontId="16" fillId="33" borderId="15" xfId="0" applyFont="1" applyFill="1" applyBorder="1" applyAlignment="1">
      <alignment horizontal="center"/>
    </xf>
    <xf numFmtId="0" fontId="16" fillId="33" borderId="16" xfId="0" applyFont="1" applyFill="1" applyBorder="1" applyAlignment="1">
      <alignment horizontal="center"/>
    </xf>
    <xf numFmtId="0" fontId="16" fillId="33" borderId="17" xfId="0" applyFont="1" applyFill="1" applyBorder="1" applyAlignment="1">
      <alignment horizontal="center"/>
    </xf>
    <xf numFmtId="0" fontId="37" fillId="34" borderId="0" xfId="0" applyFont="1" applyFill="1" applyAlignment="1">
      <alignment horizontal="center" vertical="top"/>
    </xf>
    <xf numFmtId="0" fontId="29" fillId="33" borderId="0" xfId="0" applyFont="1" applyFill="1" applyAlignment="1">
      <alignment horizontal="center" vertical="center"/>
    </xf>
    <xf numFmtId="2" fontId="31" fillId="39" borderId="0" xfId="0" applyNumberFormat="1" applyFont="1" applyFill="1" applyBorder="1" applyAlignment="1">
      <alignment horizontal="center"/>
    </xf>
    <xf numFmtId="0" fontId="29" fillId="33" borderId="0" xfId="0" applyFont="1" applyFill="1" applyAlignment="1">
      <alignment horizontal="center"/>
    </xf>
    <xf numFmtId="0" fontId="22" fillId="34" borderId="10" xfId="0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/>
    </xf>
    <xf numFmtId="0" fontId="18" fillId="34" borderId="12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/>
    </xf>
    <xf numFmtId="0" fontId="22" fillId="34" borderId="12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96"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color rgb="FF33CCFF"/>
      </font>
      <fill>
        <patternFill patternType="mediumGray">
          <fgColor theme="1" tint="0.24994659260841701"/>
        </patternFill>
      </fill>
    </dxf>
    <dxf>
      <font>
        <b/>
        <i val="0"/>
        <color rgb="FF00CC00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color rgb="FF33CCFF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F5750B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  <dxf>
      <font>
        <b/>
        <i val="0"/>
        <color rgb="FF00CC00"/>
      </font>
    </dxf>
  </dxfs>
  <tableStyles count="0" defaultTableStyle="TableStyleMedium2" defaultPivotStyle="PivotStyleLight16"/>
  <colors>
    <mruColors>
      <color rgb="FF33CCFF"/>
      <color rgb="FF0097CC"/>
      <color rgb="FF4B875F"/>
      <color rgb="FF54966A"/>
      <color rgb="FF376D49"/>
      <color rgb="FF295136"/>
      <color rgb="FF457354"/>
      <color rgb="FF9D9033"/>
      <color rgb="FFDED27C"/>
      <color rgb="FF51A85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Points par journée</a:t>
            </a:r>
          </a:p>
        </c:rich>
      </c:tx>
      <c:layout>
        <c:manualLayout>
          <c:xMode val="edge"/>
          <c:yMode val="edge"/>
          <c:x val="0.41962772398752868"/>
          <c:y val="3.302373581011351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elete val="1"/>
          </c:dLbls>
          <c:val>
            <c:numRef>
              <c:f>'Stats 1'!$C$158:$AN$158</c:f>
              <c:numCache>
                <c:formatCode>Standard</c:formatCode>
                <c:ptCount val="38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5</c:v>
                </c:pt>
                <c:pt idx="13">
                  <c:v>3</c:v>
                </c:pt>
                <c:pt idx="14">
                  <c:v>7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7</c:v>
                </c:pt>
                <c:pt idx="27">
                  <c:v>6</c:v>
                </c:pt>
                <c:pt idx="28">
                  <c:v>7</c:v>
                </c:pt>
                <c:pt idx="29">
                  <c:v>5</c:v>
                </c:pt>
                <c:pt idx="30">
                  <c:v>3</c:v>
                </c:pt>
                <c:pt idx="31">
                  <c:v>5</c:v>
                </c:pt>
                <c:pt idx="32">
                  <c:v>5</c:v>
                </c:pt>
                <c:pt idx="33">
                  <c:v>4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7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v>Moyenne</c:v>
          </c:tx>
          <c:spPr>
            <a:ln w="19050" cap="flat">
              <a:solidFill>
                <a:srgbClr val="FFC000"/>
              </a:solidFill>
              <a:prstDash val="sysDot"/>
              <a:round/>
            </a:ln>
          </c:spPr>
          <c:marker>
            <c:symbol val="none"/>
          </c:marker>
          <c:dLbls>
            <c:delete val="1"/>
          </c:dLbls>
          <c:val>
            <c:numRef>
              <c:f>'Stats 1'!$C$185:$AN$185</c:f>
              <c:numCache>
                <c:formatCode>Standard</c:formatCode>
                <c:ptCount val="38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3.25</c:v>
                </c:pt>
                <c:pt idx="4">
                  <c:v>3.4</c:v>
                </c:pt>
                <c:pt idx="5">
                  <c:v>3.6666666666666665</c:v>
                </c:pt>
                <c:pt idx="6">
                  <c:v>3.8571428571428572</c:v>
                </c:pt>
                <c:pt idx="7">
                  <c:v>4.375</c:v>
                </c:pt>
                <c:pt idx="8">
                  <c:v>4.4444444444444446</c:v>
                </c:pt>
                <c:pt idx="9">
                  <c:v>4.3</c:v>
                </c:pt>
                <c:pt idx="10">
                  <c:v>4.2727272727272725</c:v>
                </c:pt>
                <c:pt idx="11">
                  <c:v>4.416666666666667</c:v>
                </c:pt>
                <c:pt idx="12">
                  <c:v>4.4615384615384617</c:v>
                </c:pt>
                <c:pt idx="13">
                  <c:v>4.3571428571428568</c:v>
                </c:pt>
                <c:pt idx="14">
                  <c:v>4.5333333333333332</c:v>
                </c:pt>
                <c:pt idx="15">
                  <c:v>4.5</c:v>
                </c:pt>
                <c:pt idx="16">
                  <c:v>4.5882352941176467</c:v>
                </c:pt>
                <c:pt idx="17">
                  <c:v>4.5555555555555554</c:v>
                </c:pt>
                <c:pt idx="18">
                  <c:v>4.6315789473684212</c:v>
                </c:pt>
                <c:pt idx="19">
                  <c:v>4.55</c:v>
                </c:pt>
                <c:pt idx="20">
                  <c:v>4.5714285714285712</c:v>
                </c:pt>
                <c:pt idx="21">
                  <c:v>4.5</c:v>
                </c:pt>
                <c:pt idx="22">
                  <c:v>4.3913043478260869</c:v>
                </c:pt>
                <c:pt idx="23">
                  <c:v>4.416666666666667</c:v>
                </c:pt>
                <c:pt idx="24">
                  <c:v>4.4400000000000004</c:v>
                </c:pt>
                <c:pt idx="25">
                  <c:v>4.384615384615385</c:v>
                </c:pt>
                <c:pt idx="26">
                  <c:v>4.4814814814814818</c:v>
                </c:pt>
                <c:pt idx="27">
                  <c:v>4.5357142857142856</c:v>
                </c:pt>
                <c:pt idx="28">
                  <c:v>4.6206896551724137</c:v>
                </c:pt>
                <c:pt idx="29">
                  <c:v>4.6333333333333337</c:v>
                </c:pt>
                <c:pt idx="30">
                  <c:v>4.580645161290323</c:v>
                </c:pt>
                <c:pt idx="31">
                  <c:v>4.59375</c:v>
                </c:pt>
                <c:pt idx="32">
                  <c:v>4.6060606060606064</c:v>
                </c:pt>
                <c:pt idx="33">
                  <c:v>4.5882352941176467</c:v>
                </c:pt>
                <c:pt idx="34">
                  <c:v>4.5999999999999996</c:v>
                </c:pt>
                <c:pt idx="35">
                  <c:v>4.6111111111111107</c:v>
                </c:pt>
                <c:pt idx="36">
                  <c:v>4.6486486486486482</c:v>
                </c:pt>
                <c:pt idx="37">
                  <c:v>4.6578947368421053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9177728"/>
        <c:axId val="199179648"/>
      </c:lineChart>
      <c:catAx>
        <c:axId val="199177728"/>
        <c:scaling>
          <c:orientation val="minMax"/>
        </c:scaling>
        <c:delete val="0"/>
        <c:axPos val="b"/>
        <c:majorGridlines/>
        <c:title>
          <c:tx>
            <c:rich>
              <a:bodyPr rot="-720000" vert="horz"/>
              <a:lstStyle/>
              <a:p>
                <a:pPr>
                  <a:defRPr sz="1600"/>
                </a:pPr>
                <a:r>
                  <a:rPr lang="en-US" sz="1600"/>
                  <a:t> Journée </a:t>
                </a:r>
              </a:p>
            </c:rich>
          </c:tx>
          <c:layout>
            <c:manualLayout>
              <c:xMode val="edge"/>
              <c:yMode val="edge"/>
              <c:x val="0.44953403170972345"/>
              <c:y val="0.85744365753163532"/>
            </c:manualLayout>
          </c:layout>
          <c:overlay val="0"/>
          <c:spPr>
            <a:ln w="19050">
              <a:solidFill>
                <a:srgbClr val="00B0F0"/>
              </a:solidFill>
            </a:ln>
          </c:spPr>
        </c:title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199179648"/>
        <c:crosses val="autoZero"/>
        <c:auto val="1"/>
        <c:lblAlgn val="ctr"/>
        <c:lblOffset val="100"/>
        <c:noMultiLvlLbl val="0"/>
      </c:catAx>
      <c:valAx>
        <c:axId val="199179648"/>
        <c:scaling>
          <c:orientation val="minMax"/>
          <c:max val="10"/>
          <c:min val="0"/>
        </c:scaling>
        <c:delete val="0"/>
        <c:axPos val="l"/>
        <c:majorGridlines>
          <c:spPr>
            <a:ln>
              <a:gradFill>
                <a:gsLst>
                  <a:gs pos="47000">
                    <a:schemeClr val="bg1">
                      <a:lumMod val="50000"/>
                    </a:schemeClr>
                  </a:gs>
                  <a:gs pos="54000">
                    <a:schemeClr val="bg1"/>
                  </a:gs>
                  <a:gs pos="60000">
                    <a:schemeClr val="bg1">
                      <a:lumMod val="50000"/>
                    </a:schemeClr>
                  </a:gs>
                </a:gsLst>
                <a:lin ang="5400000" scaled="0"/>
              </a:gradFill>
            </a:ln>
          </c:spPr>
        </c:majorGridlines>
        <c:title>
          <c:tx>
            <c:rich>
              <a:bodyPr rot="-720000" vert="horz"/>
              <a:lstStyle/>
              <a:p>
                <a:pPr>
                  <a:defRPr sz="1600"/>
                </a:pPr>
                <a:r>
                  <a:rPr lang="fr-FR" sz="1600"/>
                  <a:t> Points </a:t>
                </a:r>
              </a:p>
            </c:rich>
          </c:tx>
          <c:layout>
            <c:manualLayout>
              <c:xMode val="edge"/>
              <c:yMode val="edge"/>
              <c:x val="5.3205639797818567E-3"/>
              <c:y val="0.40089033563541987"/>
            </c:manualLayout>
          </c:layout>
          <c:overlay val="0"/>
          <c:spPr>
            <a:ln w="19050">
              <a:solidFill>
                <a:srgbClr val="00B0F0"/>
              </a:solidFill>
            </a:ln>
          </c:spPr>
        </c:title>
        <c:numFmt formatCode="Standard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199177728"/>
        <c:crosses val="autoZero"/>
        <c:crossBetween val="midCat"/>
      </c:valAx>
      <c:spPr>
        <a:solidFill>
          <a:schemeClr val="tx1">
            <a:lumMod val="75000"/>
            <a:lumOff val="25000"/>
          </a:schemeClr>
        </a:solidFill>
        <a:ln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93287291602517"/>
          <c:y val="4.6577515799351897E-2"/>
          <c:w val="9.3594166650956337E-2"/>
          <c:h val="8.086130295165618E-2"/>
        </c:manualLayout>
      </c:layout>
      <c:overlay val="0"/>
      <c:txPr>
        <a:bodyPr/>
        <a:lstStyle/>
        <a:p>
          <a:pPr>
            <a:defRPr sz="1300" b="0" i="0"/>
          </a:pPr>
          <a:endParaRPr lang="fr-FR"/>
        </a:p>
      </c:txPr>
    </c:legend>
    <c:plotVisOnly val="1"/>
    <c:dispBlanksAs val="gap"/>
    <c:showDLblsOverMax val="0"/>
  </c:chart>
  <c:spPr>
    <a:pattFill prst="pct50">
      <a:fgClr>
        <a:schemeClr val="tx1">
          <a:lumMod val="75000"/>
          <a:lumOff val="25000"/>
        </a:schemeClr>
      </a:fgClr>
      <a:bgClr>
        <a:schemeClr val="bg1">
          <a:lumMod val="50000"/>
        </a:schemeClr>
      </a:bgClr>
    </a:pattFill>
    <a:ln w="28575"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Points par journée</a:t>
            </a:r>
          </a:p>
        </c:rich>
      </c:tx>
      <c:layout>
        <c:manualLayout>
          <c:xMode val="edge"/>
          <c:yMode val="edge"/>
          <c:x val="0.41962772398752868"/>
          <c:y val="3.302373581011351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elete val="1"/>
          </c:dLbls>
          <c:val>
            <c:numRef>
              <c:f>'Stats 10'!$C$167:$AN$167</c:f>
              <c:numCache>
                <c:formatCode>Standard</c:formatCode>
                <c:ptCount val="38"/>
                <c:pt idx="0">
                  <c:v>3</c:v>
                </c:pt>
                <c:pt idx="1">
                  <c:v>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v>Moyenne</c:v>
          </c:tx>
          <c:spPr>
            <a:ln w="19050" cap="flat">
              <a:solidFill>
                <a:srgbClr val="FFC000"/>
              </a:solidFill>
              <a:prstDash val="sysDot"/>
              <a:round/>
            </a:ln>
          </c:spPr>
          <c:marker>
            <c:symbol val="none"/>
          </c:marker>
          <c:dLbls>
            <c:delete val="1"/>
          </c:dLbls>
          <c:val>
            <c:numRef>
              <c:f>'Stats 10'!$C$194:$AN$194</c:f>
              <c:numCache>
                <c:formatCode>Standard</c:formatCode>
                <c:ptCount val="38"/>
                <c:pt idx="0">
                  <c:v>3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3.5</c:v>
                </c:pt>
                <c:pt idx="24">
                  <c:v>3.5</c:v>
                </c:pt>
                <c:pt idx="25">
                  <c:v>3.5</c:v>
                </c:pt>
                <c:pt idx="26">
                  <c:v>3.5</c:v>
                </c:pt>
                <c:pt idx="27">
                  <c:v>3.5</c:v>
                </c:pt>
                <c:pt idx="28">
                  <c:v>3.5</c:v>
                </c:pt>
                <c:pt idx="29">
                  <c:v>3.5</c:v>
                </c:pt>
                <c:pt idx="30">
                  <c:v>3.5</c:v>
                </c:pt>
                <c:pt idx="31">
                  <c:v>3.5</c:v>
                </c:pt>
                <c:pt idx="32">
                  <c:v>3.5</c:v>
                </c:pt>
                <c:pt idx="33">
                  <c:v>3.5</c:v>
                </c:pt>
                <c:pt idx="34">
                  <c:v>3.5</c:v>
                </c:pt>
                <c:pt idx="35">
                  <c:v>3.5</c:v>
                </c:pt>
                <c:pt idx="36">
                  <c:v>3.5</c:v>
                </c:pt>
                <c:pt idx="37">
                  <c:v>3.5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2545408"/>
        <c:axId val="204337536"/>
      </c:lineChart>
      <c:catAx>
        <c:axId val="202545408"/>
        <c:scaling>
          <c:orientation val="minMax"/>
        </c:scaling>
        <c:delete val="0"/>
        <c:axPos val="b"/>
        <c:majorGridlines/>
        <c:title>
          <c:tx>
            <c:rich>
              <a:bodyPr rot="-720000" vert="horz"/>
              <a:lstStyle/>
              <a:p>
                <a:pPr>
                  <a:defRPr sz="1600"/>
                </a:pPr>
                <a:r>
                  <a:rPr lang="en-US" sz="1600"/>
                  <a:t> Journée </a:t>
                </a:r>
              </a:p>
            </c:rich>
          </c:tx>
          <c:layout>
            <c:manualLayout>
              <c:xMode val="edge"/>
              <c:yMode val="edge"/>
              <c:x val="0.44953403170972345"/>
              <c:y val="0.85744365753163532"/>
            </c:manualLayout>
          </c:layout>
          <c:overlay val="0"/>
          <c:spPr>
            <a:ln w="19050">
              <a:solidFill>
                <a:srgbClr val="00B0F0"/>
              </a:solidFill>
            </a:ln>
          </c:spPr>
        </c:title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204337536"/>
        <c:crosses val="autoZero"/>
        <c:auto val="1"/>
        <c:lblAlgn val="ctr"/>
        <c:lblOffset val="100"/>
        <c:noMultiLvlLbl val="0"/>
      </c:catAx>
      <c:valAx>
        <c:axId val="204337536"/>
        <c:scaling>
          <c:orientation val="minMax"/>
          <c:max val="10"/>
          <c:min val="0"/>
        </c:scaling>
        <c:delete val="0"/>
        <c:axPos val="l"/>
        <c:majorGridlines>
          <c:spPr>
            <a:ln>
              <a:gradFill>
                <a:gsLst>
                  <a:gs pos="47000">
                    <a:schemeClr val="bg1">
                      <a:lumMod val="50000"/>
                    </a:schemeClr>
                  </a:gs>
                  <a:gs pos="54000">
                    <a:schemeClr val="bg1"/>
                  </a:gs>
                  <a:gs pos="61000">
                    <a:schemeClr val="bg1">
                      <a:lumMod val="50000"/>
                    </a:schemeClr>
                  </a:gs>
                </a:gsLst>
                <a:lin ang="5400000" scaled="0"/>
              </a:gradFill>
            </a:ln>
          </c:spPr>
        </c:majorGridlines>
        <c:title>
          <c:tx>
            <c:rich>
              <a:bodyPr rot="-720000" vert="horz"/>
              <a:lstStyle/>
              <a:p>
                <a:pPr>
                  <a:defRPr sz="1600"/>
                </a:pPr>
                <a:r>
                  <a:rPr lang="fr-FR" sz="1600"/>
                  <a:t> Points </a:t>
                </a:r>
              </a:p>
            </c:rich>
          </c:tx>
          <c:layout>
            <c:manualLayout>
              <c:xMode val="edge"/>
              <c:yMode val="edge"/>
              <c:x val="5.3205639797818567E-3"/>
              <c:y val="0.40089033563541987"/>
            </c:manualLayout>
          </c:layout>
          <c:overlay val="0"/>
          <c:spPr>
            <a:ln w="19050">
              <a:solidFill>
                <a:srgbClr val="00B0F0"/>
              </a:solidFill>
            </a:ln>
          </c:spPr>
        </c:title>
        <c:numFmt formatCode="Standard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202545408"/>
        <c:crosses val="autoZero"/>
        <c:crossBetween val="midCat"/>
      </c:valAx>
      <c:spPr>
        <a:solidFill>
          <a:schemeClr val="tx1">
            <a:lumMod val="75000"/>
            <a:lumOff val="25000"/>
          </a:schemeClr>
        </a:solidFill>
        <a:ln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93287291602517"/>
          <c:y val="4.6577515799351897E-2"/>
          <c:w val="9.3594166650956337E-2"/>
          <c:h val="8.086130295165618E-2"/>
        </c:manualLayout>
      </c:layout>
      <c:overlay val="0"/>
      <c:txPr>
        <a:bodyPr/>
        <a:lstStyle/>
        <a:p>
          <a:pPr>
            <a:defRPr sz="1300" b="0" i="0"/>
          </a:pPr>
          <a:endParaRPr lang="fr-FR"/>
        </a:p>
      </c:txPr>
    </c:legend>
    <c:plotVisOnly val="1"/>
    <c:dispBlanksAs val="gap"/>
    <c:showDLblsOverMax val="0"/>
  </c:chart>
  <c:spPr>
    <a:pattFill prst="pct50">
      <a:fgClr>
        <a:schemeClr val="tx1">
          <a:lumMod val="75000"/>
          <a:lumOff val="25000"/>
        </a:schemeClr>
      </a:fgClr>
      <a:bgClr>
        <a:schemeClr val="bg1">
          <a:lumMod val="50000"/>
        </a:schemeClr>
      </a:bgClr>
    </a:pattFill>
    <a:ln w="28575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Points par journée</a:t>
            </a:r>
          </a:p>
        </c:rich>
      </c:tx>
      <c:layout>
        <c:manualLayout>
          <c:xMode val="edge"/>
          <c:yMode val="edge"/>
          <c:x val="0.41962772398752868"/>
          <c:y val="3.302373581011351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elete val="1"/>
          </c:dLbls>
          <c:val>
            <c:numRef>
              <c:f>'Stats 2'!$C$159:$AN$159</c:f>
              <c:numCache>
                <c:formatCode>Standard</c:formatCode>
                <c:ptCount val="38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  <c:pt idx="10">
                  <c:v>7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3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6</c:v>
                </c:pt>
                <c:pt idx="26">
                  <c:v>3</c:v>
                </c:pt>
                <c:pt idx="27">
                  <c:v>4</c:v>
                </c:pt>
                <c:pt idx="28">
                  <c:v>6</c:v>
                </c:pt>
                <c:pt idx="29">
                  <c:v>3</c:v>
                </c:pt>
                <c:pt idx="30">
                  <c:v>7</c:v>
                </c:pt>
                <c:pt idx="31">
                  <c:v>4</c:v>
                </c:pt>
                <c:pt idx="32">
                  <c:v>7</c:v>
                </c:pt>
                <c:pt idx="33">
                  <c:v>5</c:v>
                </c:pt>
                <c:pt idx="34">
                  <c:v>4</c:v>
                </c:pt>
                <c:pt idx="35">
                  <c:v>5</c:v>
                </c:pt>
                <c:pt idx="36">
                  <c:v>4</c:v>
                </c:pt>
                <c:pt idx="37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v>Moyenne</c:v>
          </c:tx>
          <c:spPr>
            <a:ln w="19050" cap="flat">
              <a:solidFill>
                <a:srgbClr val="FFC000"/>
              </a:solidFill>
              <a:prstDash val="sysDot"/>
              <a:round/>
            </a:ln>
          </c:spPr>
          <c:marker>
            <c:symbol val="none"/>
          </c:marker>
          <c:dLbls>
            <c:delete val="1"/>
          </c:dLbls>
          <c:val>
            <c:numRef>
              <c:f>'Stats 2'!$C$186:$AN$186</c:f>
              <c:numCache>
                <c:formatCode>Standard</c:formatCode>
                <c:ptCount val="38"/>
                <c:pt idx="0">
                  <c:v>4</c:v>
                </c:pt>
                <c:pt idx="1">
                  <c:v>5</c:v>
                </c:pt>
                <c:pt idx="2">
                  <c:v>4.666666666666667</c:v>
                </c:pt>
                <c:pt idx="3">
                  <c:v>3.75</c:v>
                </c:pt>
                <c:pt idx="4">
                  <c:v>3.6</c:v>
                </c:pt>
                <c:pt idx="5">
                  <c:v>3.8333333333333335</c:v>
                </c:pt>
                <c:pt idx="6">
                  <c:v>3.8571428571428572</c:v>
                </c:pt>
                <c:pt idx="7">
                  <c:v>4.25</c:v>
                </c:pt>
                <c:pt idx="8">
                  <c:v>4.333333333333333</c:v>
                </c:pt>
                <c:pt idx="9">
                  <c:v>4.4000000000000004</c:v>
                </c:pt>
                <c:pt idx="10">
                  <c:v>4.6363636363636367</c:v>
                </c:pt>
                <c:pt idx="11">
                  <c:v>4.583333333333333</c:v>
                </c:pt>
                <c:pt idx="12">
                  <c:v>4.615384615384615</c:v>
                </c:pt>
                <c:pt idx="13">
                  <c:v>4.5714285714285712</c:v>
                </c:pt>
                <c:pt idx="14">
                  <c:v>4.666666666666667</c:v>
                </c:pt>
                <c:pt idx="15">
                  <c:v>4.6875</c:v>
                </c:pt>
                <c:pt idx="16">
                  <c:v>4.8235294117647056</c:v>
                </c:pt>
                <c:pt idx="17">
                  <c:v>4.7222222222222223</c:v>
                </c:pt>
                <c:pt idx="18">
                  <c:v>4.8421052631578947</c:v>
                </c:pt>
                <c:pt idx="19">
                  <c:v>4.8499999999999996</c:v>
                </c:pt>
                <c:pt idx="20">
                  <c:v>4.8095238095238093</c:v>
                </c:pt>
                <c:pt idx="21">
                  <c:v>4.7272727272727275</c:v>
                </c:pt>
                <c:pt idx="22">
                  <c:v>4.6086956521739131</c:v>
                </c:pt>
                <c:pt idx="23">
                  <c:v>4.583333333333333</c:v>
                </c:pt>
                <c:pt idx="24">
                  <c:v>4.5199999999999996</c:v>
                </c:pt>
                <c:pt idx="25">
                  <c:v>4.5769230769230766</c:v>
                </c:pt>
                <c:pt idx="26">
                  <c:v>4.5185185185185182</c:v>
                </c:pt>
                <c:pt idx="27">
                  <c:v>4.5</c:v>
                </c:pt>
                <c:pt idx="28">
                  <c:v>4.5517241379310347</c:v>
                </c:pt>
                <c:pt idx="29">
                  <c:v>4.5</c:v>
                </c:pt>
                <c:pt idx="30">
                  <c:v>4.580645161290323</c:v>
                </c:pt>
                <c:pt idx="31">
                  <c:v>4.5625</c:v>
                </c:pt>
                <c:pt idx="32">
                  <c:v>4.6363636363636367</c:v>
                </c:pt>
                <c:pt idx="33">
                  <c:v>4.6470588235294121</c:v>
                </c:pt>
                <c:pt idx="34">
                  <c:v>4.628571428571429</c:v>
                </c:pt>
                <c:pt idx="35">
                  <c:v>4.6388888888888893</c:v>
                </c:pt>
                <c:pt idx="36">
                  <c:v>4.6216216216216219</c:v>
                </c:pt>
                <c:pt idx="37">
                  <c:v>4.6315789473684212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9803264"/>
        <c:axId val="199805184"/>
      </c:lineChart>
      <c:catAx>
        <c:axId val="199803264"/>
        <c:scaling>
          <c:orientation val="minMax"/>
        </c:scaling>
        <c:delete val="0"/>
        <c:axPos val="b"/>
        <c:majorGridlines/>
        <c:title>
          <c:tx>
            <c:rich>
              <a:bodyPr rot="-720000" vert="horz"/>
              <a:lstStyle/>
              <a:p>
                <a:pPr>
                  <a:defRPr sz="1600"/>
                </a:pPr>
                <a:r>
                  <a:rPr lang="en-US" sz="1600"/>
                  <a:t> Journée </a:t>
                </a:r>
              </a:p>
            </c:rich>
          </c:tx>
          <c:layout>
            <c:manualLayout>
              <c:xMode val="edge"/>
              <c:yMode val="edge"/>
              <c:x val="0.44953403170972345"/>
              <c:y val="0.85744365753163532"/>
            </c:manualLayout>
          </c:layout>
          <c:overlay val="0"/>
          <c:spPr>
            <a:ln w="19050">
              <a:solidFill>
                <a:srgbClr val="00B0F0"/>
              </a:solidFill>
            </a:ln>
          </c:spPr>
        </c:title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199805184"/>
        <c:crosses val="autoZero"/>
        <c:auto val="1"/>
        <c:lblAlgn val="ctr"/>
        <c:lblOffset val="100"/>
        <c:noMultiLvlLbl val="0"/>
      </c:catAx>
      <c:valAx>
        <c:axId val="199805184"/>
        <c:scaling>
          <c:orientation val="minMax"/>
          <c:max val="10"/>
          <c:min val="0"/>
        </c:scaling>
        <c:delete val="0"/>
        <c:axPos val="l"/>
        <c:majorGridlines>
          <c:spPr>
            <a:ln>
              <a:gradFill>
                <a:gsLst>
                  <a:gs pos="47000">
                    <a:schemeClr val="bg1">
                      <a:lumMod val="50000"/>
                    </a:schemeClr>
                  </a:gs>
                  <a:gs pos="54000">
                    <a:schemeClr val="bg1"/>
                  </a:gs>
                  <a:gs pos="61000">
                    <a:schemeClr val="bg1">
                      <a:lumMod val="50000"/>
                    </a:schemeClr>
                  </a:gs>
                </a:gsLst>
                <a:lin ang="5400000" scaled="0"/>
              </a:gradFill>
            </a:ln>
          </c:spPr>
        </c:majorGridlines>
        <c:title>
          <c:tx>
            <c:rich>
              <a:bodyPr rot="-720000" vert="horz"/>
              <a:lstStyle/>
              <a:p>
                <a:pPr>
                  <a:defRPr sz="1600"/>
                </a:pPr>
                <a:r>
                  <a:rPr lang="fr-FR" sz="1600"/>
                  <a:t> Points </a:t>
                </a:r>
              </a:p>
            </c:rich>
          </c:tx>
          <c:layout>
            <c:manualLayout>
              <c:xMode val="edge"/>
              <c:yMode val="edge"/>
              <c:x val="5.3205639797818567E-3"/>
              <c:y val="0.40089033563541987"/>
            </c:manualLayout>
          </c:layout>
          <c:overlay val="0"/>
          <c:spPr>
            <a:ln w="19050">
              <a:solidFill>
                <a:srgbClr val="00B0F0"/>
              </a:solidFill>
            </a:ln>
          </c:spPr>
        </c:title>
        <c:numFmt formatCode="Standard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199803264"/>
        <c:crosses val="autoZero"/>
        <c:crossBetween val="midCat"/>
      </c:valAx>
      <c:spPr>
        <a:solidFill>
          <a:schemeClr val="tx1">
            <a:lumMod val="75000"/>
            <a:lumOff val="25000"/>
          </a:schemeClr>
        </a:solidFill>
        <a:ln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93287291602517"/>
          <c:y val="4.6577515799351897E-2"/>
          <c:w val="9.3594166650956337E-2"/>
          <c:h val="8.086130295165618E-2"/>
        </c:manualLayout>
      </c:layout>
      <c:overlay val="0"/>
      <c:txPr>
        <a:bodyPr/>
        <a:lstStyle/>
        <a:p>
          <a:pPr>
            <a:defRPr sz="1300" b="0" i="0"/>
          </a:pPr>
          <a:endParaRPr lang="fr-FR"/>
        </a:p>
      </c:txPr>
    </c:legend>
    <c:plotVisOnly val="1"/>
    <c:dispBlanksAs val="gap"/>
    <c:showDLblsOverMax val="0"/>
  </c:chart>
  <c:spPr>
    <a:pattFill prst="pct50">
      <a:fgClr>
        <a:schemeClr val="tx1">
          <a:lumMod val="75000"/>
          <a:lumOff val="25000"/>
        </a:schemeClr>
      </a:fgClr>
      <a:bgClr>
        <a:schemeClr val="bg1">
          <a:lumMod val="50000"/>
        </a:schemeClr>
      </a:bgClr>
    </a:pattFill>
    <a:ln w="28575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Points par journée</a:t>
            </a:r>
          </a:p>
        </c:rich>
      </c:tx>
      <c:layout>
        <c:manualLayout>
          <c:xMode val="edge"/>
          <c:yMode val="edge"/>
          <c:x val="0.41962772398752868"/>
          <c:y val="3.302373581011351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elete val="1"/>
          </c:dLbls>
          <c:val>
            <c:numRef>
              <c:f>'Stats 3'!$C$160:$AN$160</c:f>
              <c:numCache>
                <c:formatCode>Standard</c:formatCode>
                <c:ptCount val="38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6</c:v>
                </c:pt>
                <c:pt idx="8">
                  <c:v>2</c:v>
                </c:pt>
                <c:pt idx="9">
                  <c:v>5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7</c:v>
                </c:pt>
                <c:pt idx="16">
                  <c:v>4</c:v>
                </c:pt>
                <c:pt idx="17">
                  <c:v>2</c:v>
                </c:pt>
                <c:pt idx="18">
                  <c:v>6</c:v>
                </c:pt>
                <c:pt idx="19">
                  <c:v>4</c:v>
                </c:pt>
                <c:pt idx="20">
                  <c:v>6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4</c:v>
                </c:pt>
                <c:pt idx="31">
                  <c:v>6</c:v>
                </c:pt>
                <c:pt idx="32">
                  <c:v>6</c:v>
                </c:pt>
                <c:pt idx="33">
                  <c:v>8</c:v>
                </c:pt>
                <c:pt idx="34">
                  <c:v>4</c:v>
                </c:pt>
                <c:pt idx="35">
                  <c:v>6</c:v>
                </c:pt>
                <c:pt idx="36">
                  <c:v>4</c:v>
                </c:pt>
                <c:pt idx="37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v>Moyenne</c:v>
          </c:tx>
          <c:spPr>
            <a:ln w="19050" cap="flat">
              <a:solidFill>
                <a:srgbClr val="FFC000"/>
              </a:solidFill>
              <a:prstDash val="sysDot"/>
              <a:round/>
            </a:ln>
          </c:spPr>
          <c:marker>
            <c:symbol val="none"/>
          </c:marker>
          <c:dLbls>
            <c:delete val="1"/>
          </c:dLbls>
          <c:val>
            <c:numRef>
              <c:f>'Stats 3'!$C$187:$AN$187</c:f>
              <c:numCache>
                <c:formatCode>Standard</c:formatCode>
                <c:ptCount val="38"/>
                <c:pt idx="0">
                  <c:v>4</c:v>
                </c:pt>
                <c:pt idx="1">
                  <c:v>4</c:v>
                </c:pt>
                <c:pt idx="2">
                  <c:v>4.666666666666667</c:v>
                </c:pt>
                <c:pt idx="3">
                  <c:v>4</c:v>
                </c:pt>
                <c:pt idx="4">
                  <c:v>3.6</c:v>
                </c:pt>
                <c:pt idx="5">
                  <c:v>3.8333333333333335</c:v>
                </c:pt>
                <c:pt idx="6">
                  <c:v>3.7142857142857144</c:v>
                </c:pt>
                <c:pt idx="7">
                  <c:v>4</c:v>
                </c:pt>
                <c:pt idx="8">
                  <c:v>3.7777777777777777</c:v>
                </c:pt>
                <c:pt idx="9">
                  <c:v>3.9</c:v>
                </c:pt>
                <c:pt idx="10">
                  <c:v>4.0909090909090908</c:v>
                </c:pt>
                <c:pt idx="11">
                  <c:v>4.166666666666667</c:v>
                </c:pt>
                <c:pt idx="12">
                  <c:v>4.2307692307692308</c:v>
                </c:pt>
                <c:pt idx="13">
                  <c:v>4.2857142857142856</c:v>
                </c:pt>
                <c:pt idx="14">
                  <c:v>4.333333333333333</c:v>
                </c:pt>
                <c:pt idx="15">
                  <c:v>4.5</c:v>
                </c:pt>
                <c:pt idx="16">
                  <c:v>4.4705882352941178</c:v>
                </c:pt>
                <c:pt idx="17">
                  <c:v>4.333333333333333</c:v>
                </c:pt>
                <c:pt idx="18">
                  <c:v>4.4210526315789478</c:v>
                </c:pt>
                <c:pt idx="19">
                  <c:v>4.4000000000000004</c:v>
                </c:pt>
                <c:pt idx="20">
                  <c:v>4.4761904761904763</c:v>
                </c:pt>
                <c:pt idx="21">
                  <c:v>4.3181818181818183</c:v>
                </c:pt>
                <c:pt idx="22">
                  <c:v>4.2173913043478262</c:v>
                </c:pt>
                <c:pt idx="23">
                  <c:v>4.25</c:v>
                </c:pt>
                <c:pt idx="24">
                  <c:v>4.32</c:v>
                </c:pt>
                <c:pt idx="25">
                  <c:v>4.3076923076923075</c:v>
                </c:pt>
                <c:pt idx="26">
                  <c:v>4.2962962962962967</c:v>
                </c:pt>
                <c:pt idx="27">
                  <c:v>4.25</c:v>
                </c:pt>
                <c:pt idx="28">
                  <c:v>4.2413793103448274</c:v>
                </c:pt>
                <c:pt idx="29">
                  <c:v>4.2666666666666666</c:v>
                </c:pt>
                <c:pt idx="30">
                  <c:v>4.258064516129032</c:v>
                </c:pt>
                <c:pt idx="31">
                  <c:v>4.3125</c:v>
                </c:pt>
                <c:pt idx="32">
                  <c:v>4.3636363636363633</c:v>
                </c:pt>
                <c:pt idx="33">
                  <c:v>4.4705882352941178</c:v>
                </c:pt>
                <c:pt idx="34">
                  <c:v>4.4571428571428573</c:v>
                </c:pt>
                <c:pt idx="35">
                  <c:v>4.5</c:v>
                </c:pt>
                <c:pt idx="36">
                  <c:v>4.4864864864864868</c:v>
                </c:pt>
                <c:pt idx="37">
                  <c:v>4.5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9556480"/>
        <c:axId val="199624192"/>
      </c:lineChart>
      <c:catAx>
        <c:axId val="199556480"/>
        <c:scaling>
          <c:orientation val="minMax"/>
        </c:scaling>
        <c:delete val="0"/>
        <c:axPos val="b"/>
        <c:majorGridlines/>
        <c:title>
          <c:tx>
            <c:rich>
              <a:bodyPr rot="-720000" vert="horz"/>
              <a:lstStyle/>
              <a:p>
                <a:pPr>
                  <a:defRPr sz="1600"/>
                </a:pPr>
                <a:r>
                  <a:rPr lang="en-US" sz="1600"/>
                  <a:t> Journée </a:t>
                </a:r>
              </a:p>
            </c:rich>
          </c:tx>
          <c:layout>
            <c:manualLayout>
              <c:xMode val="edge"/>
              <c:yMode val="edge"/>
              <c:x val="0.44953403170972345"/>
              <c:y val="0.85744365753163532"/>
            </c:manualLayout>
          </c:layout>
          <c:overlay val="0"/>
          <c:spPr>
            <a:ln w="19050">
              <a:solidFill>
                <a:srgbClr val="00B0F0"/>
              </a:solidFill>
            </a:ln>
          </c:spPr>
        </c:title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199624192"/>
        <c:crosses val="autoZero"/>
        <c:auto val="1"/>
        <c:lblAlgn val="ctr"/>
        <c:lblOffset val="100"/>
        <c:noMultiLvlLbl val="0"/>
      </c:catAx>
      <c:valAx>
        <c:axId val="199624192"/>
        <c:scaling>
          <c:orientation val="minMax"/>
          <c:max val="10"/>
          <c:min val="0"/>
        </c:scaling>
        <c:delete val="0"/>
        <c:axPos val="l"/>
        <c:majorGridlines>
          <c:spPr>
            <a:ln>
              <a:gradFill>
                <a:gsLst>
                  <a:gs pos="47000">
                    <a:schemeClr val="bg1">
                      <a:lumMod val="50000"/>
                    </a:schemeClr>
                  </a:gs>
                  <a:gs pos="54000">
                    <a:schemeClr val="bg1"/>
                  </a:gs>
                  <a:gs pos="62000">
                    <a:schemeClr val="bg1">
                      <a:lumMod val="50000"/>
                    </a:schemeClr>
                  </a:gs>
                </a:gsLst>
                <a:lin ang="5400000" scaled="0"/>
              </a:gradFill>
            </a:ln>
          </c:spPr>
        </c:majorGridlines>
        <c:title>
          <c:tx>
            <c:rich>
              <a:bodyPr rot="-720000" vert="horz"/>
              <a:lstStyle/>
              <a:p>
                <a:pPr>
                  <a:defRPr sz="1600"/>
                </a:pPr>
                <a:r>
                  <a:rPr lang="fr-FR" sz="1600"/>
                  <a:t> Points </a:t>
                </a:r>
              </a:p>
            </c:rich>
          </c:tx>
          <c:layout>
            <c:manualLayout>
              <c:xMode val="edge"/>
              <c:yMode val="edge"/>
              <c:x val="5.3205639797818567E-3"/>
              <c:y val="0.40089033563541987"/>
            </c:manualLayout>
          </c:layout>
          <c:overlay val="0"/>
          <c:spPr>
            <a:ln w="19050">
              <a:solidFill>
                <a:srgbClr val="00B0F0"/>
              </a:solidFill>
            </a:ln>
          </c:spPr>
        </c:title>
        <c:numFmt formatCode="Standard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199556480"/>
        <c:crosses val="autoZero"/>
        <c:crossBetween val="midCat"/>
      </c:valAx>
      <c:spPr>
        <a:solidFill>
          <a:schemeClr val="tx1">
            <a:lumMod val="75000"/>
            <a:lumOff val="25000"/>
          </a:schemeClr>
        </a:solidFill>
        <a:ln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93287291602517"/>
          <c:y val="4.6577515799351897E-2"/>
          <c:w val="9.3594166650956337E-2"/>
          <c:h val="8.086130295165618E-2"/>
        </c:manualLayout>
      </c:layout>
      <c:overlay val="0"/>
      <c:txPr>
        <a:bodyPr/>
        <a:lstStyle/>
        <a:p>
          <a:pPr>
            <a:defRPr sz="1300" b="0" i="0"/>
          </a:pPr>
          <a:endParaRPr lang="fr-FR"/>
        </a:p>
      </c:txPr>
    </c:legend>
    <c:plotVisOnly val="1"/>
    <c:dispBlanksAs val="gap"/>
    <c:showDLblsOverMax val="0"/>
  </c:chart>
  <c:spPr>
    <a:pattFill prst="pct50">
      <a:fgClr>
        <a:schemeClr val="tx1">
          <a:lumMod val="75000"/>
          <a:lumOff val="25000"/>
        </a:schemeClr>
      </a:fgClr>
      <a:bgClr>
        <a:schemeClr val="bg1">
          <a:lumMod val="50000"/>
        </a:schemeClr>
      </a:bgClr>
    </a:pattFill>
    <a:ln w="28575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Points par journée</a:t>
            </a:r>
          </a:p>
        </c:rich>
      </c:tx>
      <c:layout>
        <c:manualLayout>
          <c:xMode val="edge"/>
          <c:yMode val="edge"/>
          <c:x val="0.41962772398752868"/>
          <c:y val="3.302373581011351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elete val="1"/>
          </c:dLbls>
          <c:val>
            <c:numRef>
              <c:f>'Stats 4'!$C$161:$AN$161</c:f>
              <c:numCache>
                <c:formatCode>Standard</c:formatCode>
                <c:ptCount val="38"/>
                <c:pt idx="0">
                  <c:v>5</c:v>
                </c:pt>
                <c:pt idx="1">
                  <c:v>#N/A</c:v>
                </c:pt>
                <c:pt idx="2">
                  <c:v>4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6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7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  <c:pt idx="27">
                  <c:v>6</c:v>
                </c:pt>
                <c:pt idx="28">
                  <c:v>4</c:v>
                </c:pt>
                <c:pt idx="29">
                  <c:v>6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5</c:v>
                </c:pt>
                <c:pt idx="34">
                  <c:v>4</c:v>
                </c:pt>
                <c:pt idx="35">
                  <c:v>6</c:v>
                </c:pt>
                <c:pt idx="36">
                  <c:v>5</c:v>
                </c:pt>
                <c:pt idx="37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v>Moyenne</c:v>
          </c:tx>
          <c:spPr>
            <a:ln w="19050" cap="flat">
              <a:solidFill>
                <a:srgbClr val="FFC000"/>
              </a:solidFill>
              <a:prstDash val="sysDot"/>
              <a:round/>
            </a:ln>
          </c:spPr>
          <c:marker>
            <c:symbol val="none"/>
          </c:marker>
          <c:dLbls>
            <c:delete val="1"/>
          </c:dLbls>
          <c:val>
            <c:numRef>
              <c:f>'Stats 4'!$C$188:$AN$188</c:f>
              <c:numCache>
                <c:formatCode>Standard</c:formatCode>
                <c:ptCount val="38"/>
                <c:pt idx="0">
                  <c:v>5</c:v>
                </c:pt>
                <c:pt idx="1">
                  <c:v>5</c:v>
                </c:pt>
                <c:pt idx="2">
                  <c:v>4.5</c:v>
                </c:pt>
                <c:pt idx="3">
                  <c:v>3.6666666666666665</c:v>
                </c:pt>
                <c:pt idx="4">
                  <c:v>3.75</c:v>
                </c:pt>
                <c:pt idx="5">
                  <c:v>4.2</c:v>
                </c:pt>
                <c:pt idx="6">
                  <c:v>4.2</c:v>
                </c:pt>
                <c:pt idx="7">
                  <c:v>4.2</c:v>
                </c:pt>
                <c:pt idx="8">
                  <c:v>4.166666666666667</c:v>
                </c:pt>
                <c:pt idx="9">
                  <c:v>4.1428571428571432</c:v>
                </c:pt>
                <c:pt idx="10">
                  <c:v>4.375</c:v>
                </c:pt>
                <c:pt idx="11">
                  <c:v>4.4444444444444446</c:v>
                </c:pt>
                <c:pt idx="12">
                  <c:v>4.5999999999999996</c:v>
                </c:pt>
                <c:pt idx="13">
                  <c:v>4.6363636363636367</c:v>
                </c:pt>
                <c:pt idx="14">
                  <c:v>4.666666666666667</c:v>
                </c:pt>
                <c:pt idx="15">
                  <c:v>4.615384615384615</c:v>
                </c:pt>
                <c:pt idx="16">
                  <c:v>4.7857142857142856</c:v>
                </c:pt>
                <c:pt idx="17">
                  <c:v>4.666666666666667</c:v>
                </c:pt>
                <c:pt idx="18">
                  <c:v>4.6875</c:v>
                </c:pt>
                <c:pt idx="19">
                  <c:v>4.6470588235294121</c:v>
                </c:pt>
                <c:pt idx="20">
                  <c:v>4.666666666666667</c:v>
                </c:pt>
                <c:pt idx="21">
                  <c:v>4.6842105263157894</c:v>
                </c:pt>
                <c:pt idx="22">
                  <c:v>4.55</c:v>
                </c:pt>
                <c:pt idx="23">
                  <c:v>4.5238095238095237</c:v>
                </c:pt>
                <c:pt idx="24">
                  <c:v>4.5</c:v>
                </c:pt>
                <c:pt idx="25">
                  <c:v>4.4782608695652177</c:v>
                </c:pt>
                <c:pt idx="26">
                  <c:v>4.541666666666667</c:v>
                </c:pt>
                <c:pt idx="27">
                  <c:v>4.5999999999999996</c:v>
                </c:pt>
                <c:pt idx="28">
                  <c:v>4.5769230769230766</c:v>
                </c:pt>
                <c:pt idx="29">
                  <c:v>4.6296296296296298</c:v>
                </c:pt>
                <c:pt idx="30">
                  <c:v>4.6428571428571432</c:v>
                </c:pt>
                <c:pt idx="31">
                  <c:v>4.6896551724137927</c:v>
                </c:pt>
                <c:pt idx="32">
                  <c:v>4.7666666666666666</c:v>
                </c:pt>
                <c:pt idx="33">
                  <c:v>4.774193548387097</c:v>
                </c:pt>
                <c:pt idx="34">
                  <c:v>4.75</c:v>
                </c:pt>
                <c:pt idx="35">
                  <c:v>4.7878787878787881</c:v>
                </c:pt>
                <c:pt idx="36">
                  <c:v>4.7941176470588234</c:v>
                </c:pt>
                <c:pt idx="37">
                  <c:v>4.8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1619712"/>
        <c:axId val="201625984"/>
      </c:lineChart>
      <c:catAx>
        <c:axId val="201619712"/>
        <c:scaling>
          <c:orientation val="minMax"/>
        </c:scaling>
        <c:delete val="0"/>
        <c:axPos val="b"/>
        <c:majorGridlines/>
        <c:title>
          <c:tx>
            <c:rich>
              <a:bodyPr rot="-720000" vert="horz"/>
              <a:lstStyle/>
              <a:p>
                <a:pPr>
                  <a:defRPr sz="1600"/>
                </a:pPr>
                <a:r>
                  <a:rPr lang="en-US" sz="1600"/>
                  <a:t> Journée </a:t>
                </a:r>
              </a:p>
            </c:rich>
          </c:tx>
          <c:layout>
            <c:manualLayout>
              <c:xMode val="edge"/>
              <c:yMode val="edge"/>
              <c:x val="0.44953403170972345"/>
              <c:y val="0.85744365753163532"/>
            </c:manualLayout>
          </c:layout>
          <c:overlay val="0"/>
          <c:spPr>
            <a:ln w="19050">
              <a:solidFill>
                <a:srgbClr val="00B0F0"/>
              </a:solidFill>
            </a:ln>
          </c:spPr>
        </c:title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201625984"/>
        <c:crosses val="autoZero"/>
        <c:auto val="1"/>
        <c:lblAlgn val="ctr"/>
        <c:lblOffset val="100"/>
        <c:noMultiLvlLbl val="0"/>
      </c:catAx>
      <c:valAx>
        <c:axId val="201625984"/>
        <c:scaling>
          <c:orientation val="minMax"/>
          <c:max val="10"/>
          <c:min val="0"/>
        </c:scaling>
        <c:delete val="0"/>
        <c:axPos val="l"/>
        <c:majorGridlines>
          <c:spPr>
            <a:ln>
              <a:gradFill>
                <a:gsLst>
                  <a:gs pos="46000">
                    <a:schemeClr val="bg1">
                      <a:lumMod val="50000"/>
                    </a:schemeClr>
                  </a:gs>
                  <a:gs pos="54000">
                    <a:schemeClr val="bg1"/>
                  </a:gs>
                  <a:gs pos="62000">
                    <a:schemeClr val="bg1">
                      <a:lumMod val="50000"/>
                    </a:schemeClr>
                  </a:gs>
                </a:gsLst>
                <a:lin ang="5400000" scaled="0"/>
              </a:gradFill>
            </a:ln>
          </c:spPr>
        </c:majorGridlines>
        <c:title>
          <c:tx>
            <c:rich>
              <a:bodyPr rot="-720000" vert="horz"/>
              <a:lstStyle/>
              <a:p>
                <a:pPr>
                  <a:defRPr sz="1600"/>
                </a:pPr>
                <a:r>
                  <a:rPr lang="fr-FR" sz="1600"/>
                  <a:t> Points </a:t>
                </a:r>
              </a:p>
            </c:rich>
          </c:tx>
          <c:layout>
            <c:manualLayout>
              <c:xMode val="edge"/>
              <c:yMode val="edge"/>
              <c:x val="5.3205639797818567E-3"/>
              <c:y val="0.40089033563541987"/>
            </c:manualLayout>
          </c:layout>
          <c:overlay val="0"/>
          <c:spPr>
            <a:ln w="19050">
              <a:solidFill>
                <a:srgbClr val="00B0F0"/>
              </a:solidFill>
            </a:ln>
          </c:spPr>
        </c:title>
        <c:numFmt formatCode="Standard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201619712"/>
        <c:crosses val="autoZero"/>
        <c:crossBetween val="midCat"/>
      </c:valAx>
      <c:spPr>
        <a:solidFill>
          <a:schemeClr val="tx1">
            <a:lumMod val="75000"/>
            <a:lumOff val="25000"/>
          </a:schemeClr>
        </a:solidFill>
        <a:ln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93287291602517"/>
          <c:y val="4.6577515799351897E-2"/>
          <c:w val="9.3594166650956337E-2"/>
          <c:h val="8.086130295165618E-2"/>
        </c:manualLayout>
      </c:layout>
      <c:overlay val="0"/>
      <c:txPr>
        <a:bodyPr/>
        <a:lstStyle/>
        <a:p>
          <a:pPr>
            <a:defRPr sz="1300" b="0" i="0"/>
          </a:pPr>
          <a:endParaRPr lang="fr-FR"/>
        </a:p>
      </c:txPr>
    </c:legend>
    <c:plotVisOnly val="1"/>
    <c:dispBlanksAs val="gap"/>
    <c:showDLblsOverMax val="0"/>
  </c:chart>
  <c:spPr>
    <a:pattFill prst="pct50">
      <a:fgClr>
        <a:schemeClr val="tx1">
          <a:lumMod val="75000"/>
          <a:lumOff val="25000"/>
        </a:schemeClr>
      </a:fgClr>
      <a:bgClr>
        <a:schemeClr val="bg1">
          <a:lumMod val="50000"/>
        </a:schemeClr>
      </a:bgClr>
    </a:pattFill>
    <a:ln w="28575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Points par journée</a:t>
            </a:r>
          </a:p>
        </c:rich>
      </c:tx>
      <c:layout>
        <c:manualLayout>
          <c:xMode val="edge"/>
          <c:yMode val="edge"/>
          <c:x val="0.41962772398752868"/>
          <c:y val="3.302373581011351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elete val="1"/>
          </c:dLbls>
          <c:val>
            <c:numRef>
              <c:f>'Stats 5'!$C$162:$AN$162</c:f>
              <c:numCache>
                <c:formatCode>Standard</c:formatCode>
                <c:ptCount val="38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2</c:v>
                </c:pt>
                <c:pt idx="13">
                  <c:v>6</c:v>
                </c:pt>
                <c:pt idx="14">
                  <c:v>5</c:v>
                </c:pt>
                <c:pt idx="15">
                  <c:v>6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6</c:v>
                </c:pt>
                <c:pt idx="29">
                  <c:v>4</c:v>
                </c:pt>
                <c:pt idx="30">
                  <c:v>6</c:v>
                </c:pt>
                <c:pt idx="31">
                  <c:v>5</c:v>
                </c:pt>
                <c:pt idx="32">
                  <c:v>8</c:v>
                </c:pt>
                <c:pt idx="33">
                  <c:v>5</c:v>
                </c:pt>
                <c:pt idx="34">
                  <c:v>4</c:v>
                </c:pt>
                <c:pt idx="35">
                  <c:v>6</c:v>
                </c:pt>
                <c:pt idx="36">
                  <c:v>5</c:v>
                </c:pt>
                <c:pt idx="37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v>Moyenne</c:v>
          </c:tx>
          <c:spPr>
            <a:ln w="19050" cap="flat">
              <a:solidFill>
                <a:srgbClr val="FFC000"/>
              </a:solidFill>
              <a:prstDash val="sysDot"/>
              <a:round/>
            </a:ln>
          </c:spPr>
          <c:marker>
            <c:symbol val="none"/>
          </c:marker>
          <c:dLbls>
            <c:delete val="1"/>
          </c:dLbls>
          <c:val>
            <c:numRef>
              <c:f>'Stats 5'!$C$189:$AN$189</c:f>
              <c:numCache>
                <c:formatCode>Standard</c:formatCode>
                <c:ptCount val="38"/>
                <c:pt idx="0">
                  <c:v>4</c:v>
                </c:pt>
                <c:pt idx="1">
                  <c:v>4.5</c:v>
                </c:pt>
                <c:pt idx="2">
                  <c:v>4</c:v>
                </c:pt>
                <c:pt idx="3">
                  <c:v>3.5</c:v>
                </c:pt>
                <c:pt idx="4">
                  <c:v>3.8</c:v>
                </c:pt>
                <c:pt idx="5">
                  <c:v>3.5</c:v>
                </c:pt>
                <c:pt idx="6">
                  <c:v>3.7142857142857144</c:v>
                </c:pt>
                <c:pt idx="7">
                  <c:v>3.875</c:v>
                </c:pt>
                <c:pt idx="8">
                  <c:v>3.8888888888888888</c:v>
                </c:pt>
                <c:pt idx="9">
                  <c:v>4.0999999999999996</c:v>
                </c:pt>
                <c:pt idx="10">
                  <c:v>4.2727272727272725</c:v>
                </c:pt>
                <c:pt idx="11">
                  <c:v>4.333333333333333</c:v>
                </c:pt>
                <c:pt idx="12">
                  <c:v>4.1538461538461542</c:v>
                </c:pt>
                <c:pt idx="13">
                  <c:v>4.2857142857142856</c:v>
                </c:pt>
                <c:pt idx="14">
                  <c:v>4.333333333333333</c:v>
                </c:pt>
                <c:pt idx="15">
                  <c:v>4.4375</c:v>
                </c:pt>
                <c:pt idx="16">
                  <c:v>4.2352941176470589</c:v>
                </c:pt>
                <c:pt idx="17">
                  <c:v>4.2222222222222223</c:v>
                </c:pt>
                <c:pt idx="18">
                  <c:v>4.2105263157894735</c:v>
                </c:pt>
                <c:pt idx="19">
                  <c:v>4.1500000000000004</c:v>
                </c:pt>
                <c:pt idx="20">
                  <c:v>4.1904761904761907</c:v>
                </c:pt>
                <c:pt idx="21">
                  <c:v>4.1818181818181817</c:v>
                </c:pt>
                <c:pt idx="22">
                  <c:v>4.1739130434782608</c:v>
                </c:pt>
                <c:pt idx="23">
                  <c:v>4.25</c:v>
                </c:pt>
                <c:pt idx="24">
                  <c:v>4.24</c:v>
                </c:pt>
                <c:pt idx="25">
                  <c:v>4.1538461538461542</c:v>
                </c:pt>
                <c:pt idx="26">
                  <c:v>4.1111111111111107</c:v>
                </c:pt>
                <c:pt idx="27">
                  <c:v>4.1071428571428568</c:v>
                </c:pt>
                <c:pt idx="28">
                  <c:v>4.1724137931034484</c:v>
                </c:pt>
                <c:pt idx="29">
                  <c:v>4.166666666666667</c:v>
                </c:pt>
                <c:pt idx="30">
                  <c:v>4.225806451612903</c:v>
                </c:pt>
                <c:pt idx="31">
                  <c:v>4.25</c:v>
                </c:pt>
                <c:pt idx="32">
                  <c:v>4.3636363636363633</c:v>
                </c:pt>
                <c:pt idx="33">
                  <c:v>4.382352941176471</c:v>
                </c:pt>
                <c:pt idx="34">
                  <c:v>4.371428571428571</c:v>
                </c:pt>
                <c:pt idx="35">
                  <c:v>4.416666666666667</c:v>
                </c:pt>
                <c:pt idx="36">
                  <c:v>4.4324324324324325</c:v>
                </c:pt>
                <c:pt idx="37">
                  <c:v>4.3947368421052628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2014080"/>
        <c:axId val="202020352"/>
      </c:lineChart>
      <c:catAx>
        <c:axId val="202014080"/>
        <c:scaling>
          <c:orientation val="minMax"/>
        </c:scaling>
        <c:delete val="0"/>
        <c:axPos val="b"/>
        <c:majorGridlines/>
        <c:title>
          <c:tx>
            <c:rich>
              <a:bodyPr rot="-720000" vert="horz"/>
              <a:lstStyle/>
              <a:p>
                <a:pPr>
                  <a:defRPr sz="1600"/>
                </a:pPr>
                <a:r>
                  <a:rPr lang="en-US" sz="1600"/>
                  <a:t> Journée </a:t>
                </a:r>
              </a:p>
            </c:rich>
          </c:tx>
          <c:layout>
            <c:manualLayout>
              <c:xMode val="edge"/>
              <c:yMode val="edge"/>
              <c:x val="0.44953403170972345"/>
              <c:y val="0.85744365753163532"/>
            </c:manualLayout>
          </c:layout>
          <c:overlay val="0"/>
          <c:spPr>
            <a:ln w="19050">
              <a:solidFill>
                <a:srgbClr val="00B0F0"/>
              </a:solidFill>
            </a:ln>
          </c:spPr>
        </c:title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202020352"/>
        <c:crosses val="autoZero"/>
        <c:auto val="1"/>
        <c:lblAlgn val="ctr"/>
        <c:lblOffset val="100"/>
        <c:noMultiLvlLbl val="0"/>
      </c:catAx>
      <c:valAx>
        <c:axId val="202020352"/>
        <c:scaling>
          <c:orientation val="minMax"/>
          <c:max val="10"/>
          <c:min val="0"/>
        </c:scaling>
        <c:delete val="0"/>
        <c:axPos val="l"/>
        <c:majorGridlines>
          <c:spPr>
            <a:ln>
              <a:gradFill>
                <a:gsLst>
                  <a:gs pos="47000">
                    <a:schemeClr val="bg1">
                      <a:lumMod val="50000"/>
                    </a:schemeClr>
                  </a:gs>
                  <a:gs pos="54000">
                    <a:schemeClr val="bg1"/>
                  </a:gs>
                  <a:gs pos="61000">
                    <a:schemeClr val="bg1">
                      <a:lumMod val="50000"/>
                    </a:schemeClr>
                  </a:gs>
                </a:gsLst>
                <a:lin ang="5400000" scaled="0"/>
              </a:gradFill>
            </a:ln>
          </c:spPr>
        </c:majorGridlines>
        <c:title>
          <c:tx>
            <c:rich>
              <a:bodyPr rot="-720000" vert="horz"/>
              <a:lstStyle/>
              <a:p>
                <a:pPr>
                  <a:defRPr sz="1600"/>
                </a:pPr>
                <a:r>
                  <a:rPr lang="fr-FR" sz="1600"/>
                  <a:t> Points </a:t>
                </a:r>
              </a:p>
            </c:rich>
          </c:tx>
          <c:layout>
            <c:manualLayout>
              <c:xMode val="edge"/>
              <c:yMode val="edge"/>
              <c:x val="5.3205639797818567E-3"/>
              <c:y val="0.40089033563541987"/>
            </c:manualLayout>
          </c:layout>
          <c:overlay val="0"/>
          <c:spPr>
            <a:ln w="19050">
              <a:solidFill>
                <a:srgbClr val="00B0F0"/>
              </a:solidFill>
            </a:ln>
          </c:spPr>
        </c:title>
        <c:numFmt formatCode="Standard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202014080"/>
        <c:crosses val="autoZero"/>
        <c:crossBetween val="midCat"/>
      </c:valAx>
      <c:spPr>
        <a:solidFill>
          <a:schemeClr val="tx1">
            <a:lumMod val="75000"/>
            <a:lumOff val="25000"/>
          </a:schemeClr>
        </a:solidFill>
        <a:ln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93287291602517"/>
          <c:y val="4.6577515799351897E-2"/>
          <c:w val="9.3594166650956337E-2"/>
          <c:h val="8.086130295165618E-2"/>
        </c:manualLayout>
      </c:layout>
      <c:overlay val="0"/>
      <c:txPr>
        <a:bodyPr/>
        <a:lstStyle/>
        <a:p>
          <a:pPr>
            <a:defRPr sz="1300" b="0" i="0"/>
          </a:pPr>
          <a:endParaRPr lang="fr-FR"/>
        </a:p>
      </c:txPr>
    </c:legend>
    <c:plotVisOnly val="1"/>
    <c:dispBlanksAs val="gap"/>
    <c:showDLblsOverMax val="0"/>
  </c:chart>
  <c:spPr>
    <a:pattFill prst="pct50">
      <a:fgClr>
        <a:schemeClr val="tx1">
          <a:lumMod val="75000"/>
          <a:lumOff val="25000"/>
        </a:schemeClr>
      </a:fgClr>
      <a:bgClr>
        <a:schemeClr val="bg1">
          <a:lumMod val="50000"/>
        </a:schemeClr>
      </a:bgClr>
    </a:pattFill>
    <a:ln w="28575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Points par journée</a:t>
            </a:r>
          </a:p>
        </c:rich>
      </c:tx>
      <c:layout>
        <c:manualLayout>
          <c:xMode val="edge"/>
          <c:yMode val="edge"/>
          <c:x val="0.41962772398752868"/>
          <c:y val="3.302373581011351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elete val="1"/>
          </c:dLbls>
          <c:val>
            <c:numRef>
              <c:f>'Stats 6'!$C$163:$AN$163</c:f>
              <c:numCache>
                <c:formatCode>Standard</c:formatCode>
                <c:ptCount val="38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  <c:pt idx="27">
                  <c:v>5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5</c:v>
                </c:pt>
                <c:pt idx="32">
                  <c:v>8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5</c:v>
                </c:pt>
                <c:pt idx="37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v>Moyenne</c:v>
          </c:tx>
          <c:spPr>
            <a:ln w="19050" cap="flat">
              <a:solidFill>
                <a:srgbClr val="FFC000"/>
              </a:solidFill>
              <a:prstDash val="sysDot"/>
              <a:round/>
            </a:ln>
          </c:spPr>
          <c:marker>
            <c:symbol val="none"/>
          </c:marker>
          <c:dLbls>
            <c:delete val="1"/>
          </c:dLbls>
          <c:val>
            <c:numRef>
              <c:f>'Stats 6'!$C$190:$AN$190</c:f>
              <c:numCache>
                <c:formatCode>Standard</c:formatCode>
                <c:ptCount val="38"/>
                <c:pt idx="0">
                  <c:v>3</c:v>
                </c:pt>
                <c:pt idx="1">
                  <c:v>4</c:v>
                </c:pt>
                <c:pt idx="2">
                  <c:v>3.3333333333333335</c:v>
                </c:pt>
                <c:pt idx="3">
                  <c:v>3.5</c:v>
                </c:pt>
                <c:pt idx="4">
                  <c:v>4.2</c:v>
                </c:pt>
                <c:pt idx="5">
                  <c:v>4.333333333333333</c:v>
                </c:pt>
                <c:pt idx="6">
                  <c:v>4</c:v>
                </c:pt>
                <c:pt idx="7">
                  <c:v>3.875</c:v>
                </c:pt>
                <c:pt idx="8">
                  <c:v>3.7777777777777777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4.0714285714285712</c:v>
                </c:pt>
                <c:pt idx="14">
                  <c:v>3.9333333333333331</c:v>
                </c:pt>
                <c:pt idx="15">
                  <c:v>4.0625</c:v>
                </c:pt>
                <c:pt idx="16">
                  <c:v>4.0588235294117645</c:v>
                </c:pt>
                <c:pt idx="17">
                  <c:v>3.9444444444444446</c:v>
                </c:pt>
                <c:pt idx="18">
                  <c:v>3.8947368421052633</c:v>
                </c:pt>
                <c:pt idx="19">
                  <c:v>3.75</c:v>
                </c:pt>
                <c:pt idx="20">
                  <c:v>3.7619047619047619</c:v>
                </c:pt>
                <c:pt idx="21">
                  <c:v>3.7727272727272729</c:v>
                </c:pt>
                <c:pt idx="22">
                  <c:v>3.7391304347826089</c:v>
                </c:pt>
                <c:pt idx="23">
                  <c:v>3.7916666666666665</c:v>
                </c:pt>
                <c:pt idx="24">
                  <c:v>3.84</c:v>
                </c:pt>
                <c:pt idx="25">
                  <c:v>3.8076923076923075</c:v>
                </c:pt>
                <c:pt idx="26">
                  <c:v>3.8518518518518516</c:v>
                </c:pt>
                <c:pt idx="27">
                  <c:v>3.8928571428571428</c:v>
                </c:pt>
                <c:pt idx="28">
                  <c:v>3.896551724137931</c:v>
                </c:pt>
                <c:pt idx="29">
                  <c:v>3.9333333333333331</c:v>
                </c:pt>
                <c:pt idx="30">
                  <c:v>4</c:v>
                </c:pt>
                <c:pt idx="31">
                  <c:v>4.03125</c:v>
                </c:pt>
                <c:pt idx="32">
                  <c:v>4.1515151515151514</c:v>
                </c:pt>
                <c:pt idx="33">
                  <c:v>4.1470588235294121</c:v>
                </c:pt>
                <c:pt idx="34">
                  <c:v>4.1714285714285717</c:v>
                </c:pt>
                <c:pt idx="35">
                  <c:v>4.2222222222222223</c:v>
                </c:pt>
                <c:pt idx="36">
                  <c:v>4.243243243243243</c:v>
                </c:pt>
                <c:pt idx="37">
                  <c:v>4.2631578947368425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5183744"/>
        <c:axId val="197997312"/>
      </c:lineChart>
      <c:catAx>
        <c:axId val="155183744"/>
        <c:scaling>
          <c:orientation val="minMax"/>
        </c:scaling>
        <c:delete val="0"/>
        <c:axPos val="b"/>
        <c:majorGridlines/>
        <c:title>
          <c:tx>
            <c:rich>
              <a:bodyPr rot="-720000" vert="horz"/>
              <a:lstStyle/>
              <a:p>
                <a:pPr>
                  <a:defRPr sz="1600"/>
                </a:pPr>
                <a:r>
                  <a:rPr lang="en-US" sz="1600"/>
                  <a:t> Journée </a:t>
                </a:r>
              </a:p>
            </c:rich>
          </c:tx>
          <c:layout>
            <c:manualLayout>
              <c:xMode val="edge"/>
              <c:yMode val="edge"/>
              <c:x val="0.44953403170972345"/>
              <c:y val="0.85744365753163532"/>
            </c:manualLayout>
          </c:layout>
          <c:overlay val="0"/>
          <c:spPr>
            <a:ln w="19050">
              <a:solidFill>
                <a:srgbClr val="00B0F0"/>
              </a:solidFill>
            </a:ln>
          </c:spPr>
        </c:title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197997312"/>
        <c:crosses val="autoZero"/>
        <c:auto val="1"/>
        <c:lblAlgn val="ctr"/>
        <c:lblOffset val="100"/>
        <c:noMultiLvlLbl val="0"/>
      </c:catAx>
      <c:valAx>
        <c:axId val="197997312"/>
        <c:scaling>
          <c:orientation val="minMax"/>
          <c:max val="10"/>
          <c:min val="0"/>
        </c:scaling>
        <c:delete val="0"/>
        <c:axPos val="l"/>
        <c:majorGridlines>
          <c:spPr>
            <a:ln>
              <a:gradFill>
                <a:gsLst>
                  <a:gs pos="47000">
                    <a:schemeClr val="bg1">
                      <a:lumMod val="50000"/>
                    </a:schemeClr>
                  </a:gs>
                  <a:gs pos="54000">
                    <a:schemeClr val="bg1"/>
                  </a:gs>
                  <a:gs pos="62000">
                    <a:schemeClr val="bg1">
                      <a:lumMod val="50000"/>
                    </a:schemeClr>
                  </a:gs>
                </a:gsLst>
                <a:lin ang="5400000" scaled="0"/>
              </a:gradFill>
            </a:ln>
          </c:spPr>
        </c:majorGridlines>
        <c:title>
          <c:tx>
            <c:rich>
              <a:bodyPr rot="-720000" vert="horz"/>
              <a:lstStyle/>
              <a:p>
                <a:pPr>
                  <a:defRPr sz="1600"/>
                </a:pPr>
                <a:r>
                  <a:rPr lang="fr-FR" sz="1600"/>
                  <a:t> Points </a:t>
                </a:r>
              </a:p>
            </c:rich>
          </c:tx>
          <c:layout>
            <c:manualLayout>
              <c:xMode val="edge"/>
              <c:yMode val="edge"/>
              <c:x val="5.3205639797818567E-3"/>
              <c:y val="0.40089033563541987"/>
            </c:manualLayout>
          </c:layout>
          <c:overlay val="0"/>
          <c:spPr>
            <a:ln w="19050">
              <a:solidFill>
                <a:srgbClr val="00B0F0"/>
              </a:solidFill>
            </a:ln>
          </c:spPr>
        </c:title>
        <c:numFmt formatCode="Standard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155183744"/>
        <c:crosses val="autoZero"/>
        <c:crossBetween val="midCat"/>
      </c:valAx>
      <c:spPr>
        <a:solidFill>
          <a:schemeClr val="tx1">
            <a:lumMod val="75000"/>
            <a:lumOff val="25000"/>
          </a:schemeClr>
        </a:solidFill>
        <a:ln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93287291602517"/>
          <c:y val="4.6577515799351897E-2"/>
          <c:w val="9.3594166650956337E-2"/>
          <c:h val="8.086130295165618E-2"/>
        </c:manualLayout>
      </c:layout>
      <c:overlay val="0"/>
      <c:txPr>
        <a:bodyPr/>
        <a:lstStyle/>
        <a:p>
          <a:pPr>
            <a:defRPr sz="1300" b="0" i="0"/>
          </a:pPr>
          <a:endParaRPr lang="fr-FR"/>
        </a:p>
      </c:txPr>
    </c:legend>
    <c:plotVisOnly val="1"/>
    <c:dispBlanksAs val="gap"/>
    <c:showDLblsOverMax val="0"/>
  </c:chart>
  <c:spPr>
    <a:pattFill prst="pct50">
      <a:fgClr>
        <a:schemeClr val="tx1">
          <a:lumMod val="75000"/>
          <a:lumOff val="25000"/>
        </a:schemeClr>
      </a:fgClr>
      <a:bgClr>
        <a:schemeClr val="bg1">
          <a:lumMod val="50000"/>
        </a:schemeClr>
      </a:bgClr>
    </a:pattFill>
    <a:ln w="28575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Points par journée</a:t>
            </a:r>
          </a:p>
        </c:rich>
      </c:tx>
      <c:layout>
        <c:manualLayout>
          <c:xMode val="edge"/>
          <c:yMode val="edge"/>
          <c:x val="0.41962772398752868"/>
          <c:y val="3.302373581011351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elete val="1"/>
          </c:dLbls>
          <c:val>
            <c:numRef>
              <c:f>'Stats 7'!$C$164:$AN$164</c:f>
              <c:numCache>
                <c:formatCode>Standard</c:formatCode>
                <c:ptCount val="38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#N/A</c:v>
                </c:pt>
                <c:pt idx="6">
                  <c:v>4</c:v>
                </c:pt>
                <c:pt idx="7">
                  <c:v>6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v>Moyenne</c:v>
          </c:tx>
          <c:spPr>
            <a:ln w="19050" cap="flat">
              <a:solidFill>
                <a:srgbClr val="FFC000"/>
              </a:solidFill>
              <a:prstDash val="sysDot"/>
              <a:round/>
            </a:ln>
          </c:spPr>
          <c:marker>
            <c:symbol val="none"/>
          </c:marker>
          <c:dLbls>
            <c:delete val="1"/>
          </c:dLbls>
          <c:val>
            <c:numRef>
              <c:f>'Stats 7'!$C$191:$AN$191</c:f>
              <c:numCache>
                <c:formatCode>Standard</c:formatCode>
                <c:ptCount val="38"/>
                <c:pt idx="0">
                  <c:v>6</c:v>
                </c:pt>
                <c:pt idx="1">
                  <c:v>6</c:v>
                </c:pt>
                <c:pt idx="2">
                  <c:v>5.333333333333333</c:v>
                </c:pt>
                <c:pt idx="3">
                  <c:v>4.75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4.333333333333333</c:v>
                </c:pt>
                <c:pt idx="7">
                  <c:v>4.5714285714285712</c:v>
                </c:pt>
                <c:pt idx="8">
                  <c:v>4.25</c:v>
                </c:pt>
                <c:pt idx="9">
                  <c:v>4.1111111111111107</c:v>
                </c:pt>
                <c:pt idx="10">
                  <c:v>4.3</c:v>
                </c:pt>
                <c:pt idx="11">
                  <c:v>4.4545454545454541</c:v>
                </c:pt>
                <c:pt idx="12">
                  <c:v>4.5</c:v>
                </c:pt>
                <c:pt idx="13">
                  <c:v>4.615384615384615</c:v>
                </c:pt>
                <c:pt idx="14">
                  <c:v>4.7142857142857144</c:v>
                </c:pt>
                <c:pt idx="15">
                  <c:v>4.5999999999999996</c:v>
                </c:pt>
                <c:pt idx="16">
                  <c:v>4.5</c:v>
                </c:pt>
                <c:pt idx="17">
                  <c:v>4.3529411764705879</c:v>
                </c:pt>
                <c:pt idx="18">
                  <c:v>4.2777777777777777</c:v>
                </c:pt>
                <c:pt idx="19">
                  <c:v>4.2105263157894735</c:v>
                </c:pt>
                <c:pt idx="20">
                  <c:v>4.25</c:v>
                </c:pt>
                <c:pt idx="21">
                  <c:v>4.25</c:v>
                </c:pt>
                <c:pt idx="22">
                  <c:v>4.25</c:v>
                </c:pt>
                <c:pt idx="23">
                  <c:v>4.25</c:v>
                </c:pt>
                <c:pt idx="24">
                  <c:v>4.25</c:v>
                </c:pt>
                <c:pt idx="25">
                  <c:v>4.25</c:v>
                </c:pt>
                <c:pt idx="26">
                  <c:v>4.25</c:v>
                </c:pt>
                <c:pt idx="27">
                  <c:v>4.25</c:v>
                </c:pt>
                <c:pt idx="28">
                  <c:v>4.25</c:v>
                </c:pt>
                <c:pt idx="29">
                  <c:v>4.25</c:v>
                </c:pt>
                <c:pt idx="30">
                  <c:v>4.25</c:v>
                </c:pt>
                <c:pt idx="31">
                  <c:v>4.25</c:v>
                </c:pt>
                <c:pt idx="32">
                  <c:v>4.25</c:v>
                </c:pt>
                <c:pt idx="33">
                  <c:v>4.25</c:v>
                </c:pt>
                <c:pt idx="34">
                  <c:v>4.25</c:v>
                </c:pt>
                <c:pt idx="35">
                  <c:v>4.25</c:v>
                </c:pt>
                <c:pt idx="36">
                  <c:v>4.25</c:v>
                </c:pt>
                <c:pt idx="37">
                  <c:v>4.25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2897280"/>
        <c:axId val="202969088"/>
      </c:lineChart>
      <c:catAx>
        <c:axId val="202897280"/>
        <c:scaling>
          <c:orientation val="minMax"/>
        </c:scaling>
        <c:delete val="0"/>
        <c:axPos val="b"/>
        <c:majorGridlines/>
        <c:title>
          <c:tx>
            <c:rich>
              <a:bodyPr rot="-720000" vert="horz"/>
              <a:lstStyle/>
              <a:p>
                <a:pPr>
                  <a:defRPr sz="1600"/>
                </a:pPr>
                <a:r>
                  <a:rPr lang="en-US" sz="1600"/>
                  <a:t> Journée </a:t>
                </a:r>
              </a:p>
            </c:rich>
          </c:tx>
          <c:layout>
            <c:manualLayout>
              <c:xMode val="edge"/>
              <c:yMode val="edge"/>
              <c:x val="0.44953403170972345"/>
              <c:y val="0.85744365753163532"/>
            </c:manualLayout>
          </c:layout>
          <c:overlay val="0"/>
          <c:spPr>
            <a:ln w="19050">
              <a:solidFill>
                <a:srgbClr val="00B0F0"/>
              </a:solidFill>
            </a:ln>
          </c:spPr>
        </c:title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202969088"/>
        <c:crosses val="autoZero"/>
        <c:auto val="1"/>
        <c:lblAlgn val="ctr"/>
        <c:lblOffset val="100"/>
        <c:noMultiLvlLbl val="0"/>
      </c:catAx>
      <c:valAx>
        <c:axId val="202969088"/>
        <c:scaling>
          <c:orientation val="minMax"/>
          <c:max val="10"/>
          <c:min val="0"/>
        </c:scaling>
        <c:delete val="0"/>
        <c:axPos val="l"/>
        <c:majorGridlines>
          <c:spPr>
            <a:ln>
              <a:gradFill>
                <a:gsLst>
                  <a:gs pos="47000">
                    <a:schemeClr val="bg1">
                      <a:lumMod val="50000"/>
                    </a:schemeClr>
                  </a:gs>
                  <a:gs pos="54000">
                    <a:schemeClr val="bg1"/>
                  </a:gs>
                  <a:gs pos="61000">
                    <a:schemeClr val="bg1">
                      <a:lumMod val="50000"/>
                    </a:schemeClr>
                  </a:gs>
                </a:gsLst>
                <a:lin ang="5400000" scaled="0"/>
              </a:gradFill>
            </a:ln>
          </c:spPr>
        </c:majorGridlines>
        <c:title>
          <c:tx>
            <c:rich>
              <a:bodyPr rot="-720000" vert="horz"/>
              <a:lstStyle/>
              <a:p>
                <a:pPr>
                  <a:defRPr sz="1600"/>
                </a:pPr>
                <a:r>
                  <a:rPr lang="fr-FR" sz="1600"/>
                  <a:t> Points </a:t>
                </a:r>
              </a:p>
            </c:rich>
          </c:tx>
          <c:layout>
            <c:manualLayout>
              <c:xMode val="edge"/>
              <c:yMode val="edge"/>
              <c:x val="5.3205639797818567E-3"/>
              <c:y val="0.40089033563541987"/>
            </c:manualLayout>
          </c:layout>
          <c:overlay val="0"/>
          <c:spPr>
            <a:ln w="19050">
              <a:solidFill>
                <a:srgbClr val="00B0F0"/>
              </a:solidFill>
            </a:ln>
          </c:spPr>
        </c:title>
        <c:numFmt formatCode="Standard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202897280"/>
        <c:crosses val="autoZero"/>
        <c:crossBetween val="midCat"/>
      </c:valAx>
      <c:spPr>
        <a:solidFill>
          <a:schemeClr val="tx1">
            <a:lumMod val="75000"/>
            <a:lumOff val="25000"/>
          </a:schemeClr>
        </a:solidFill>
        <a:ln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93287291602517"/>
          <c:y val="4.6577515799351897E-2"/>
          <c:w val="9.3594166650956337E-2"/>
          <c:h val="8.086130295165618E-2"/>
        </c:manualLayout>
      </c:layout>
      <c:overlay val="0"/>
      <c:txPr>
        <a:bodyPr/>
        <a:lstStyle/>
        <a:p>
          <a:pPr>
            <a:defRPr sz="1300" b="0" i="0"/>
          </a:pPr>
          <a:endParaRPr lang="fr-FR"/>
        </a:p>
      </c:txPr>
    </c:legend>
    <c:plotVisOnly val="1"/>
    <c:dispBlanksAs val="gap"/>
    <c:showDLblsOverMax val="0"/>
  </c:chart>
  <c:spPr>
    <a:pattFill prst="pct50">
      <a:fgClr>
        <a:schemeClr val="tx1">
          <a:lumMod val="75000"/>
          <a:lumOff val="25000"/>
        </a:schemeClr>
      </a:fgClr>
      <a:bgClr>
        <a:schemeClr val="bg1">
          <a:lumMod val="50000"/>
        </a:schemeClr>
      </a:bgClr>
    </a:pattFill>
    <a:ln w="28575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Points par journée</a:t>
            </a:r>
          </a:p>
        </c:rich>
      </c:tx>
      <c:layout>
        <c:manualLayout>
          <c:xMode val="edge"/>
          <c:yMode val="edge"/>
          <c:x val="0.41962772398752868"/>
          <c:y val="3.302373581011351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elete val="1"/>
          </c:dLbls>
          <c:val>
            <c:numRef>
              <c:f>'Stats 8'!$C$165:$AN$165</c:f>
              <c:numCache>
                <c:formatCode>Standard</c:formatCode>
                <c:ptCount val="38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#N/A</c:v>
                </c:pt>
                <c:pt idx="4">
                  <c:v>4</c:v>
                </c:pt>
                <c:pt idx="5">
                  <c:v>8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v>Moyenne</c:v>
          </c:tx>
          <c:spPr>
            <a:ln w="19050" cap="flat">
              <a:solidFill>
                <a:srgbClr val="FFC000"/>
              </a:solidFill>
              <a:prstDash val="sysDot"/>
              <a:round/>
            </a:ln>
          </c:spPr>
          <c:marker>
            <c:symbol val="none"/>
          </c:marker>
          <c:dLbls>
            <c:delete val="1"/>
          </c:dLbls>
          <c:val>
            <c:numRef>
              <c:f>'Stats 8'!$C$192:$AN$192</c:f>
              <c:numCache>
                <c:formatCode>Standard</c:formatCode>
                <c:ptCount val="38"/>
                <c:pt idx="0">
                  <c:v>4</c:v>
                </c:pt>
                <c:pt idx="1">
                  <c:v>4.5</c:v>
                </c:pt>
                <c:pt idx="2">
                  <c:v>3.3333333333333335</c:v>
                </c:pt>
                <c:pt idx="3">
                  <c:v>3.3333333333333335</c:v>
                </c:pt>
                <c:pt idx="4">
                  <c:v>3.5</c:v>
                </c:pt>
                <c:pt idx="5">
                  <c:v>4.4000000000000004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4.4000000000000004</c:v>
                </c:pt>
                <c:pt idx="12">
                  <c:v>4.4000000000000004</c:v>
                </c:pt>
                <c:pt idx="13">
                  <c:v>4.4000000000000004</c:v>
                </c:pt>
                <c:pt idx="14">
                  <c:v>4.4000000000000004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4.4000000000000004</c:v>
                </c:pt>
                <c:pt idx="18">
                  <c:v>4.4000000000000004</c:v>
                </c:pt>
                <c:pt idx="19">
                  <c:v>4.4000000000000004</c:v>
                </c:pt>
                <c:pt idx="20">
                  <c:v>4.4000000000000004</c:v>
                </c:pt>
                <c:pt idx="21">
                  <c:v>4.4000000000000004</c:v>
                </c:pt>
                <c:pt idx="22">
                  <c:v>4.4000000000000004</c:v>
                </c:pt>
                <c:pt idx="23">
                  <c:v>4.4000000000000004</c:v>
                </c:pt>
                <c:pt idx="24">
                  <c:v>4.4000000000000004</c:v>
                </c:pt>
                <c:pt idx="25">
                  <c:v>4.4000000000000004</c:v>
                </c:pt>
                <c:pt idx="26">
                  <c:v>4.4000000000000004</c:v>
                </c:pt>
                <c:pt idx="27">
                  <c:v>4.4000000000000004</c:v>
                </c:pt>
                <c:pt idx="28">
                  <c:v>4.4000000000000004</c:v>
                </c:pt>
                <c:pt idx="29">
                  <c:v>4.4000000000000004</c:v>
                </c:pt>
                <c:pt idx="30">
                  <c:v>4.4000000000000004</c:v>
                </c:pt>
                <c:pt idx="31">
                  <c:v>4.4000000000000004</c:v>
                </c:pt>
                <c:pt idx="32">
                  <c:v>4.4000000000000004</c:v>
                </c:pt>
                <c:pt idx="33">
                  <c:v>4.4000000000000004</c:v>
                </c:pt>
                <c:pt idx="34">
                  <c:v>4.4000000000000004</c:v>
                </c:pt>
                <c:pt idx="35">
                  <c:v>4.4000000000000004</c:v>
                </c:pt>
                <c:pt idx="36">
                  <c:v>4.4000000000000004</c:v>
                </c:pt>
                <c:pt idx="37">
                  <c:v>4.4000000000000004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3912704"/>
        <c:axId val="203914624"/>
      </c:lineChart>
      <c:catAx>
        <c:axId val="203912704"/>
        <c:scaling>
          <c:orientation val="minMax"/>
        </c:scaling>
        <c:delete val="0"/>
        <c:axPos val="b"/>
        <c:majorGridlines/>
        <c:title>
          <c:tx>
            <c:rich>
              <a:bodyPr rot="-720000" vert="horz"/>
              <a:lstStyle/>
              <a:p>
                <a:pPr>
                  <a:defRPr sz="1600"/>
                </a:pPr>
                <a:r>
                  <a:rPr lang="en-US" sz="1600"/>
                  <a:t> Journée </a:t>
                </a:r>
              </a:p>
            </c:rich>
          </c:tx>
          <c:layout>
            <c:manualLayout>
              <c:xMode val="edge"/>
              <c:yMode val="edge"/>
              <c:x val="0.44953403170972345"/>
              <c:y val="0.85744365753163532"/>
            </c:manualLayout>
          </c:layout>
          <c:overlay val="0"/>
          <c:spPr>
            <a:ln w="19050">
              <a:solidFill>
                <a:srgbClr val="00B0F0"/>
              </a:solidFill>
            </a:ln>
          </c:spPr>
        </c:title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203914624"/>
        <c:crosses val="autoZero"/>
        <c:auto val="1"/>
        <c:lblAlgn val="ctr"/>
        <c:lblOffset val="100"/>
        <c:noMultiLvlLbl val="0"/>
      </c:catAx>
      <c:valAx>
        <c:axId val="203914624"/>
        <c:scaling>
          <c:orientation val="minMax"/>
          <c:max val="10"/>
          <c:min val="0"/>
        </c:scaling>
        <c:delete val="0"/>
        <c:axPos val="l"/>
        <c:majorGridlines>
          <c:spPr>
            <a:ln>
              <a:gradFill>
                <a:gsLst>
                  <a:gs pos="47000">
                    <a:schemeClr val="bg1">
                      <a:lumMod val="50000"/>
                    </a:schemeClr>
                  </a:gs>
                  <a:gs pos="54000">
                    <a:schemeClr val="bg1"/>
                  </a:gs>
                  <a:gs pos="61000">
                    <a:schemeClr val="bg1">
                      <a:lumMod val="50000"/>
                    </a:schemeClr>
                  </a:gs>
                </a:gsLst>
                <a:lin ang="5400000" scaled="0"/>
              </a:gradFill>
            </a:ln>
          </c:spPr>
        </c:majorGridlines>
        <c:title>
          <c:tx>
            <c:rich>
              <a:bodyPr rot="-720000" vert="horz"/>
              <a:lstStyle/>
              <a:p>
                <a:pPr>
                  <a:defRPr sz="1600"/>
                </a:pPr>
                <a:r>
                  <a:rPr lang="fr-FR" sz="1600"/>
                  <a:t> Points </a:t>
                </a:r>
              </a:p>
            </c:rich>
          </c:tx>
          <c:layout>
            <c:manualLayout>
              <c:xMode val="edge"/>
              <c:yMode val="edge"/>
              <c:x val="5.3205639797818567E-3"/>
              <c:y val="0.40089033563541987"/>
            </c:manualLayout>
          </c:layout>
          <c:overlay val="0"/>
          <c:spPr>
            <a:ln w="19050">
              <a:solidFill>
                <a:srgbClr val="00B0F0"/>
              </a:solidFill>
            </a:ln>
          </c:spPr>
        </c:title>
        <c:numFmt formatCode="Standard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203912704"/>
        <c:crosses val="autoZero"/>
        <c:crossBetween val="midCat"/>
      </c:valAx>
      <c:spPr>
        <a:solidFill>
          <a:schemeClr val="tx1">
            <a:lumMod val="75000"/>
            <a:lumOff val="25000"/>
          </a:schemeClr>
        </a:solidFill>
        <a:ln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93287291602517"/>
          <c:y val="4.6577515799351897E-2"/>
          <c:w val="9.3594166650956337E-2"/>
          <c:h val="8.086130295165618E-2"/>
        </c:manualLayout>
      </c:layout>
      <c:overlay val="0"/>
      <c:txPr>
        <a:bodyPr/>
        <a:lstStyle/>
        <a:p>
          <a:pPr>
            <a:defRPr sz="1300" b="0" i="0"/>
          </a:pPr>
          <a:endParaRPr lang="fr-FR"/>
        </a:p>
      </c:txPr>
    </c:legend>
    <c:plotVisOnly val="1"/>
    <c:dispBlanksAs val="gap"/>
    <c:showDLblsOverMax val="0"/>
  </c:chart>
  <c:spPr>
    <a:pattFill prst="pct50">
      <a:fgClr>
        <a:schemeClr val="tx1">
          <a:lumMod val="75000"/>
          <a:lumOff val="25000"/>
        </a:schemeClr>
      </a:fgClr>
      <a:bgClr>
        <a:schemeClr val="bg1">
          <a:lumMod val="50000"/>
        </a:schemeClr>
      </a:bgClr>
    </a:pattFill>
    <a:ln w="28575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Points par journée</a:t>
            </a:r>
          </a:p>
        </c:rich>
      </c:tx>
      <c:layout>
        <c:manualLayout>
          <c:xMode val="edge"/>
          <c:yMode val="edge"/>
          <c:x val="0.41962772398752868"/>
          <c:y val="3.302373581011351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elete val="1"/>
          </c:dLbls>
          <c:val>
            <c:numRef>
              <c:f>'Stats 9'!$C$166:$AN$166</c:f>
              <c:numCache>
                <c:formatCode>Standard</c:formatCode>
                <c:ptCount val="38"/>
                <c:pt idx="0">
                  <c:v>7</c:v>
                </c:pt>
                <c:pt idx="1">
                  <c:v>#N/A</c:v>
                </c:pt>
                <c:pt idx="2">
                  <c:v>1</c:v>
                </c:pt>
                <c:pt idx="3">
                  <c:v>3</c:v>
                </c:pt>
                <c:pt idx="4">
                  <c:v>#N/A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v>Moyenne</c:v>
          </c:tx>
          <c:spPr>
            <a:ln w="19050" cap="flat">
              <a:solidFill>
                <a:srgbClr val="FFC000"/>
              </a:solidFill>
              <a:prstDash val="sysDot"/>
              <a:round/>
            </a:ln>
          </c:spPr>
          <c:marker>
            <c:symbol val="none"/>
          </c:marker>
          <c:dLbls>
            <c:delete val="1"/>
          </c:dLbls>
          <c:val>
            <c:numRef>
              <c:f>'Stats 9'!$C$193:$AN$193</c:f>
              <c:numCache>
                <c:formatCode>Standard</c:formatCode>
                <c:ptCount val="38"/>
                <c:pt idx="0">
                  <c:v>7</c:v>
                </c:pt>
                <c:pt idx="1">
                  <c:v>7</c:v>
                </c:pt>
                <c:pt idx="2">
                  <c:v>4</c:v>
                </c:pt>
                <c:pt idx="3">
                  <c:v>3.6666666666666665</c:v>
                </c:pt>
                <c:pt idx="4">
                  <c:v>3.6666666666666665</c:v>
                </c:pt>
                <c:pt idx="5">
                  <c:v>3.75</c:v>
                </c:pt>
                <c:pt idx="6">
                  <c:v>3.75</c:v>
                </c:pt>
                <c:pt idx="7">
                  <c:v>3.75</c:v>
                </c:pt>
                <c:pt idx="8">
                  <c:v>3.75</c:v>
                </c:pt>
                <c:pt idx="9">
                  <c:v>3.75</c:v>
                </c:pt>
                <c:pt idx="10">
                  <c:v>3.75</c:v>
                </c:pt>
                <c:pt idx="11">
                  <c:v>3.75</c:v>
                </c:pt>
                <c:pt idx="12">
                  <c:v>3.75</c:v>
                </c:pt>
                <c:pt idx="13">
                  <c:v>3.75</c:v>
                </c:pt>
                <c:pt idx="14">
                  <c:v>3.75</c:v>
                </c:pt>
                <c:pt idx="15">
                  <c:v>3.75</c:v>
                </c:pt>
                <c:pt idx="16">
                  <c:v>3.75</c:v>
                </c:pt>
                <c:pt idx="17">
                  <c:v>3.75</c:v>
                </c:pt>
                <c:pt idx="18">
                  <c:v>3.75</c:v>
                </c:pt>
                <c:pt idx="19">
                  <c:v>3.75</c:v>
                </c:pt>
                <c:pt idx="20">
                  <c:v>3.75</c:v>
                </c:pt>
                <c:pt idx="21">
                  <c:v>3.75</c:v>
                </c:pt>
                <c:pt idx="22">
                  <c:v>3.75</c:v>
                </c:pt>
                <c:pt idx="23">
                  <c:v>3.75</c:v>
                </c:pt>
                <c:pt idx="24">
                  <c:v>3.75</c:v>
                </c:pt>
                <c:pt idx="25">
                  <c:v>3.75</c:v>
                </c:pt>
                <c:pt idx="26">
                  <c:v>3.75</c:v>
                </c:pt>
                <c:pt idx="27">
                  <c:v>3.75</c:v>
                </c:pt>
                <c:pt idx="28">
                  <c:v>3.75</c:v>
                </c:pt>
                <c:pt idx="29">
                  <c:v>3.75</c:v>
                </c:pt>
                <c:pt idx="30">
                  <c:v>3.75</c:v>
                </c:pt>
                <c:pt idx="31">
                  <c:v>3.75</c:v>
                </c:pt>
                <c:pt idx="32">
                  <c:v>3.75</c:v>
                </c:pt>
                <c:pt idx="33">
                  <c:v>3.75</c:v>
                </c:pt>
                <c:pt idx="34">
                  <c:v>3.75</c:v>
                </c:pt>
                <c:pt idx="35">
                  <c:v>3.75</c:v>
                </c:pt>
                <c:pt idx="36">
                  <c:v>3.75</c:v>
                </c:pt>
                <c:pt idx="37">
                  <c:v>3.75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4151808"/>
        <c:axId val="203789440"/>
      </c:lineChart>
      <c:catAx>
        <c:axId val="204151808"/>
        <c:scaling>
          <c:orientation val="minMax"/>
        </c:scaling>
        <c:delete val="0"/>
        <c:axPos val="b"/>
        <c:majorGridlines/>
        <c:title>
          <c:tx>
            <c:rich>
              <a:bodyPr rot="-720000" vert="horz"/>
              <a:lstStyle/>
              <a:p>
                <a:pPr>
                  <a:defRPr sz="1600"/>
                </a:pPr>
                <a:r>
                  <a:rPr lang="en-US" sz="1600"/>
                  <a:t> Journée </a:t>
                </a:r>
              </a:p>
            </c:rich>
          </c:tx>
          <c:layout>
            <c:manualLayout>
              <c:xMode val="edge"/>
              <c:yMode val="edge"/>
              <c:x val="0.44953403170972345"/>
              <c:y val="0.85744365753163532"/>
            </c:manualLayout>
          </c:layout>
          <c:overlay val="0"/>
          <c:spPr>
            <a:ln w="19050">
              <a:solidFill>
                <a:srgbClr val="00B0F0"/>
              </a:solidFill>
            </a:ln>
          </c:spPr>
        </c:title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203789440"/>
        <c:crosses val="autoZero"/>
        <c:auto val="1"/>
        <c:lblAlgn val="ctr"/>
        <c:lblOffset val="100"/>
        <c:noMultiLvlLbl val="0"/>
      </c:catAx>
      <c:valAx>
        <c:axId val="203789440"/>
        <c:scaling>
          <c:orientation val="minMax"/>
          <c:max val="10"/>
          <c:min val="0"/>
        </c:scaling>
        <c:delete val="0"/>
        <c:axPos val="l"/>
        <c:majorGridlines>
          <c:spPr>
            <a:ln>
              <a:gradFill>
                <a:gsLst>
                  <a:gs pos="47000">
                    <a:schemeClr val="bg1">
                      <a:lumMod val="50000"/>
                    </a:schemeClr>
                  </a:gs>
                  <a:gs pos="54000">
                    <a:schemeClr val="bg1"/>
                  </a:gs>
                  <a:gs pos="62000">
                    <a:schemeClr val="bg1">
                      <a:lumMod val="50000"/>
                    </a:schemeClr>
                  </a:gs>
                </a:gsLst>
                <a:lin ang="5400000" scaled="0"/>
              </a:gradFill>
            </a:ln>
          </c:spPr>
        </c:majorGridlines>
        <c:title>
          <c:tx>
            <c:rich>
              <a:bodyPr rot="-720000" vert="horz"/>
              <a:lstStyle/>
              <a:p>
                <a:pPr>
                  <a:defRPr sz="1600"/>
                </a:pPr>
                <a:r>
                  <a:rPr lang="fr-FR" sz="1600"/>
                  <a:t> Points </a:t>
                </a:r>
              </a:p>
            </c:rich>
          </c:tx>
          <c:layout>
            <c:manualLayout>
              <c:xMode val="edge"/>
              <c:yMode val="edge"/>
              <c:x val="5.3205639797818567E-3"/>
              <c:y val="0.40089033563541987"/>
            </c:manualLayout>
          </c:layout>
          <c:overlay val="0"/>
          <c:spPr>
            <a:ln w="19050">
              <a:solidFill>
                <a:srgbClr val="00B0F0"/>
              </a:solidFill>
            </a:ln>
          </c:spPr>
        </c:title>
        <c:numFmt formatCode="Standard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204151808"/>
        <c:crosses val="autoZero"/>
        <c:crossBetween val="midCat"/>
      </c:valAx>
      <c:spPr>
        <a:solidFill>
          <a:schemeClr val="tx1">
            <a:lumMod val="75000"/>
            <a:lumOff val="25000"/>
          </a:schemeClr>
        </a:solidFill>
        <a:ln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93287291602517"/>
          <c:y val="4.6577515799351897E-2"/>
          <c:w val="9.3594166650956337E-2"/>
          <c:h val="8.086130295165618E-2"/>
        </c:manualLayout>
      </c:layout>
      <c:overlay val="0"/>
      <c:txPr>
        <a:bodyPr/>
        <a:lstStyle/>
        <a:p>
          <a:pPr>
            <a:defRPr sz="1300" b="0" i="0"/>
          </a:pPr>
          <a:endParaRPr lang="fr-FR"/>
        </a:p>
      </c:txPr>
    </c:legend>
    <c:plotVisOnly val="1"/>
    <c:dispBlanksAs val="gap"/>
    <c:showDLblsOverMax val="0"/>
  </c:chart>
  <c:spPr>
    <a:pattFill prst="pct50">
      <a:fgClr>
        <a:schemeClr val="tx1">
          <a:lumMod val="75000"/>
          <a:lumOff val="25000"/>
        </a:schemeClr>
      </a:fgClr>
      <a:bgClr>
        <a:schemeClr val="bg1">
          <a:lumMod val="50000"/>
        </a:schemeClr>
      </a:bgClr>
    </a:pattFill>
    <a:ln w="28575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Stats 1'!A1"/><Relationship Id="rId5" Type="http://schemas.openxmlformats.org/officeDocument/2006/relationships/image" Target="../media/image4.png"/><Relationship Id="rId4" Type="http://schemas.openxmlformats.org/officeDocument/2006/relationships/hyperlink" Target="#Statistiques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Accueil!A1"/><Relationship Id="rId7" Type="http://schemas.openxmlformats.org/officeDocument/2006/relationships/hyperlink" Target="#'Stats 7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Stats 9'!A1"/><Relationship Id="rId5" Type="http://schemas.openxmlformats.org/officeDocument/2006/relationships/chart" Target="../charts/chart8.xml"/><Relationship Id="rId4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Accueil!A1"/><Relationship Id="rId7" Type="http://schemas.openxmlformats.org/officeDocument/2006/relationships/hyperlink" Target="#'Stats 8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Stats 10'!A1"/><Relationship Id="rId5" Type="http://schemas.openxmlformats.org/officeDocument/2006/relationships/chart" Target="../charts/chart9.xml"/><Relationship Id="rId4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Accueil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Stats 9'!A1"/><Relationship Id="rId5" Type="http://schemas.openxmlformats.org/officeDocument/2006/relationships/chart" Target="../charts/chart10.xml"/><Relationship Id="rId4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5" Type="http://schemas.openxmlformats.org/officeDocument/2006/relationships/hyperlink" Target="#'2&#232;me journ&#233;e'!A1"/><Relationship Id="rId4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1&#232;re journ&#233;e'!A1"/><Relationship Id="rId5" Type="http://schemas.openxmlformats.org/officeDocument/2006/relationships/hyperlink" Target="#'3&#232;me journ&#233;e'!A1"/><Relationship Id="rId4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2&#232;me journ&#233;e'!A1"/><Relationship Id="rId5" Type="http://schemas.openxmlformats.org/officeDocument/2006/relationships/hyperlink" Target="#'4&#232;me journ&#233;e'!A1"/><Relationship Id="rId4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3&#232;me journ&#233;e'!A1"/><Relationship Id="rId5" Type="http://schemas.openxmlformats.org/officeDocument/2006/relationships/hyperlink" Target="#'5&#232;me journ&#233;e'!A1"/><Relationship Id="rId4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4&#232;me journ&#233;e'!A1"/><Relationship Id="rId5" Type="http://schemas.openxmlformats.org/officeDocument/2006/relationships/hyperlink" Target="#'6&#232;me journ&#233;e'!A1"/><Relationship Id="rId4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5&#232;me journ&#233;e'!A1"/><Relationship Id="rId5" Type="http://schemas.openxmlformats.org/officeDocument/2006/relationships/hyperlink" Target="#'7&#232;me journ&#233;e'!A1"/><Relationship Id="rId4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6&#232;me journ&#233;e'!A1"/><Relationship Id="rId5" Type="http://schemas.openxmlformats.org/officeDocument/2006/relationships/hyperlink" Target="#'8&#232;me journ&#233;e'!A1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Accueil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7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7&#232;me journ&#233;e'!A1"/><Relationship Id="rId5" Type="http://schemas.openxmlformats.org/officeDocument/2006/relationships/hyperlink" Target="#'9&#232;me journ&#233;e'!A1"/><Relationship Id="rId4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8&#232;me journ&#233;e'!A1"/><Relationship Id="rId5" Type="http://schemas.openxmlformats.org/officeDocument/2006/relationships/hyperlink" Target="#'10&#232;me journ&#233;e'!A1"/><Relationship Id="rId4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9&#232;me journ&#233;e'!A1"/><Relationship Id="rId5" Type="http://schemas.openxmlformats.org/officeDocument/2006/relationships/hyperlink" Target="#'11&#232;me journ&#233;e'!A1"/><Relationship Id="rId4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10&#232;me journ&#233;e'!A1"/><Relationship Id="rId5" Type="http://schemas.openxmlformats.org/officeDocument/2006/relationships/hyperlink" Target="#'12&#232;me journ&#233;e'!A1"/><Relationship Id="rId4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11&#232;me journ&#233;e'!A1"/><Relationship Id="rId5" Type="http://schemas.openxmlformats.org/officeDocument/2006/relationships/hyperlink" Target="#'13&#232;me journ&#233;e'!A1"/><Relationship Id="rId4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12&#232;me journ&#233;e'!A1"/><Relationship Id="rId5" Type="http://schemas.openxmlformats.org/officeDocument/2006/relationships/hyperlink" Target="#'14&#232;me journ&#233;e'!A1"/><Relationship Id="rId4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13&#232;me journ&#233;e'!A1"/><Relationship Id="rId5" Type="http://schemas.openxmlformats.org/officeDocument/2006/relationships/hyperlink" Target="#'15&#232;me journ&#233;e'!A1"/><Relationship Id="rId4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14&#232;me journ&#233;e'!A1"/><Relationship Id="rId5" Type="http://schemas.openxmlformats.org/officeDocument/2006/relationships/hyperlink" Target="#'16&#232;me journ&#233;e'!A1"/><Relationship Id="rId4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15&#232;me journ&#233;e'!A1"/><Relationship Id="rId5" Type="http://schemas.openxmlformats.org/officeDocument/2006/relationships/hyperlink" Target="#'17&#232;me journ&#233;e'!A1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16&#232;me journ&#233;e'!A1"/><Relationship Id="rId5" Type="http://schemas.openxmlformats.org/officeDocument/2006/relationships/hyperlink" Target="#'18&#232;me journ&#233;e'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Accueil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Stats 2'!A1"/><Relationship Id="rId5" Type="http://schemas.openxmlformats.org/officeDocument/2006/relationships/chart" Target="../charts/chart1.xml"/><Relationship Id="rId4" Type="http://schemas.openxmlformats.org/officeDocument/2006/relationships/image" Target="../media/image7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17&#232;me journ&#233;e'!A1"/><Relationship Id="rId5" Type="http://schemas.openxmlformats.org/officeDocument/2006/relationships/hyperlink" Target="#'19&#232;me journ&#233;e'!A1"/><Relationship Id="rId4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18&#232;me journ&#233;e'!A1"/><Relationship Id="rId5" Type="http://schemas.openxmlformats.org/officeDocument/2006/relationships/hyperlink" Target="#'20&#232;me journ&#233;e'!A1"/><Relationship Id="rId4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19&#232;me journ&#233;e'!A1"/><Relationship Id="rId5" Type="http://schemas.openxmlformats.org/officeDocument/2006/relationships/hyperlink" Target="#'21&#232;me journ&#233;e'!A1"/><Relationship Id="rId4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20&#232;me journ&#233;e'!A1"/><Relationship Id="rId5" Type="http://schemas.openxmlformats.org/officeDocument/2006/relationships/hyperlink" Target="#'22&#232;me journ&#233;e'!A1"/><Relationship Id="rId4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21&#232;me journ&#233;e'!A1"/><Relationship Id="rId5" Type="http://schemas.openxmlformats.org/officeDocument/2006/relationships/hyperlink" Target="#'23&#232;me journ&#233;e'!A1"/><Relationship Id="rId4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22&#232;me journ&#233;e'!A1"/><Relationship Id="rId5" Type="http://schemas.openxmlformats.org/officeDocument/2006/relationships/hyperlink" Target="#'24&#232;me journ&#233;e'!A1"/><Relationship Id="rId4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23&#232;me journ&#233;e'!A1"/><Relationship Id="rId5" Type="http://schemas.openxmlformats.org/officeDocument/2006/relationships/hyperlink" Target="#'25&#232;me journ&#233;e'!A1"/><Relationship Id="rId4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24&#232;me journ&#233;e'!A1"/><Relationship Id="rId5" Type="http://schemas.openxmlformats.org/officeDocument/2006/relationships/hyperlink" Target="#'26&#232;me journ&#233;e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25&#232;me journ&#233;e'!A1"/><Relationship Id="rId5" Type="http://schemas.openxmlformats.org/officeDocument/2006/relationships/hyperlink" Target="#'27&#232;me journ&#233;e'!A1"/><Relationship Id="rId4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26&#232;me journ&#233;e'!A1"/><Relationship Id="rId5" Type="http://schemas.openxmlformats.org/officeDocument/2006/relationships/hyperlink" Target="#'28&#232;me journ&#233;e'!A1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ccueil!A1"/><Relationship Id="rId7" Type="http://schemas.openxmlformats.org/officeDocument/2006/relationships/hyperlink" Target="#'Stats 1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Stats 3'!A1"/><Relationship Id="rId5" Type="http://schemas.openxmlformats.org/officeDocument/2006/relationships/chart" Target="../charts/chart2.xml"/><Relationship Id="rId4" Type="http://schemas.openxmlformats.org/officeDocument/2006/relationships/image" Target="../media/image7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27&#232;me journ&#233;e'!A1"/><Relationship Id="rId5" Type="http://schemas.openxmlformats.org/officeDocument/2006/relationships/hyperlink" Target="#'29&#232;me journ&#233;e'!A1"/><Relationship Id="rId4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28&#232;me journ&#233;e'!A1"/><Relationship Id="rId5" Type="http://schemas.openxmlformats.org/officeDocument/2006/relationships/hyperlink" Target="#'30&#232;me journ&#233;e'!A1"/><Relationship Id="rId4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29&#232;me journ&#233;e'!A1"/><Relationship Id="rId5" Type="http://schemas.openxmlformats.org/officeDocument/2006/relationships/hyperlink" Target="#'31&#232;me journ&#233;e'!A1"/><Relationship Id="rId4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30&#232;me journ&#233;e'!A1"/><Relationship Id="rId5" Type="http://schemas.openxmlformats.org/officeDocument/2006/relationships/hyperlink" Target="#'32&#232;me journ&#233;e'!A1"/><Relationship Id="rId4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31&#232;me journ&#233;e'!A1"/><Relationship Id="rId5" Type="http://schemas.openxmlformats.org/officeDocument/2006/relationships/hyperlink" Target="#'33&#232;me journ&#233;e'!A1"/><Relationship Id="rId4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32&#232;me journ&#233;e'!A1"/><Relationship Id="rId5" Type="http://schemas.openxmlformats.org/officeDocument/2006/relationships/hyperlink" Target="#'34&#232;me journ&#233;e'!A1"/><Relationship Id="rId4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33&#232;me journ&#233;e'!A1"/><Relationship Id="rId5" Type="http://schemas.openxmlformats.org/officeDocument/2006/relationships/hyperlink" Target="#'35&#232;me journ&#233;e'!A1"/><Relationship Id="rId4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34&#232;me journ&#233;e'!A1"/><Relationship Id="rId5" Type="http://schemas.openxmlformats.org/officeDocument/2006/relationships/hyperlink" Target="#'36&#232;me journ&#233;e'!A1"/><Relationship Id="rId4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35&#232;me journ&#233;e'!A1"/><Relationship Id="rId5" Type="http://schemas.openxmlformats.org/officeDocument/2006/relationships/hyperlink" Target="#'37&#232;me journ&#233;e'!A1"/><Relationship Id="rId4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6" Type="http://schemas.openxmlformats.org/officeDocument/2006/relationships/hyperlink" Target="#'36&#232;me journ&#233;e'!A1"/><Relationship Id="rId5" Type="http://schemas.openxmlformats.org/officeDocument/2006/relationships/hyperlink" Target="#'38&#232;me journ&#233;e'!A1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Accueil!A1"/><Relationship Id="rId7" Type="http://schemas.openxmlformats.org/officeDocument/2006/relationships/hyperlink" Target="#'Stats 2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Stats 4'!A1"/><Relationship Id="rId5" Type="http://schemas.openxmlformats.org/officeDocument/2006/relationships/chart" Target="../charts/chart3.xml"/><Relationship Id="rId4" Type="http://schemas.openxmlformats.org/officeDocument/2006/relationships/image" Target="../media/image7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Accueil!A1"/><Relationship Id="rId1" Type="http://schemas.openxmlformats.org/officeDocument/2006/relationships/image" Target="../media/image1.png"/><Relationship Id="rId5" Type="http://schemas.openxmlformats.org/officeDocument/2006/relationships/hyperlink" Target="#'37&#232;me journ&#233;e'!A1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Accueil!A1"/><Relationship Id="rId7" Type="http://schemas.openxmlformats.org/officeDocument/2006/relationships/hyperlink" Target="#'Stats 3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Stats 5'!A1"/><Relationship Id="rId5" Type="http://schemas.openxmlformats.org/officeDocument/2006/relationships/chart" Target="../charts/chart4.xml"/><Relationship Id="rId4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Accueil!A1"/><Relationship Id="rId7" Type="http://schemas.openxmlformats.org/officeDocument/2006/relationships/hyperlink" Target="#'Stats 4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Stats 6'!A1"/><Relationship Id="rId5" Type="http://schemas.openxmlformats.org/officeDocument/2006/relationships/chart" Target="../charts/chart5.xml"/><Relationship Id="rId4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Accueil!A1"/><Relationship Id="rId7" Type="http://schemas.openxmlformats.org/officeDocument/2006/relationships/hyperlink" Target="#'Stats 5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Stats 7'!A1"/><Relationship Id="rId5" Type="http://schemas.openxmlformats.org/officeDocument/2006/relationships/chart" Target="../charts/chart6.xml"/><Relationship Id="rId4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Accueil!A1"/><Relationship Id="rId7" Type="http://schemas.openxmlformats.org/officeDocument/2006/relationships/hyperlink" Target="#'Stats 6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Stats 8'!A1"/><Relationship Id="rId5" Type="http://schemas.openxmlformats.org/officeDocument/2006/relationships/chart" Target="../charts/chart7.xml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75</xdr:col>
      <xdr:colOff>28575</xdr:colOff>
      <xdr:row>8</xdr:row>
      <xdr:rowOff>0</xdr:rowOff>
    </xdr:to>
    <xdr:cxnSp macro="">
      <xdr:nvCxnSpPr>
        <xdr:cNvPr id="51" name="Connecteur droit 50"/>
        <xdr:cNvCxnSpPr/>
      </xdr:nvCxnSpPr>
      <xdr:spPr>
        <a:xfrm>
          <a:off x="0" y="2247900"/>
          <a:ext cx="4123372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9</xdr:col>
      <xdr:colOff>123827</xdr:colOff>
      <xdr:row>2</xdr:row>
      <xdr:rowOff>69481</xdr:rowOff>
    </xdr:from>
    <xdr:to>
      <xdr:col>12</xdr:col>
      <xdr:colOff>123827</xdr:colOff>
      <xdr:row>5</xdr:row>
      <xdr:rowOff>59956</xdr:rowOff>
    </xdr:to>
    <xdr:grpSp>
      <xdr:nvGrpSpPr>
        <xdr:cNvPr id="685" name="Groupe 684"/>
        <xdr:cNvGrpSpPr/>
      </xdr:nvGrpSpPr>
      <xdr:grpSpPr>
        <a:xfrm>
          <a:off x="4781552" y="450481"/>
          <a:ext cx="1114425" cy="561975"/>
          <a:chOff x="6410328" y="485775"/>
          <a:chExt cx="4514850" cy="561975"/>
        </a:xfrm>
      </xdr:grpSpPr>
      <xdr:sp macro="" textlink="">
        <xdr:nvSpPr>
          <xdr:cNvPr id="686" name="Rectangle 685"/>
          <xdr:cNvSpPr/>
        </xdr:nvSpPr>
        <xdr:spPr>
          <a:xfrm>
            <a:off x="6410328" y="485775"/>
            <a:ext cx="4514850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687" name="ZoneTexte 686"/>
          <xdr:cNvSpPr txBox="1"/>
        </xdr:nvSpPr>
        <xdr:spPr>
          <a:xfrm>
            <a:off x="6730058" y="590550"/>
            <a:ext cx="3921352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Accueil</a:t>
            </a:r>
          </a:p>
        </xdr:txBody>
      </xdr:sp>
    </xdr:grpSp>
    <xdr:clientData/>
  </xdr:twoCellAnchor>
  <xdr:twoCellAnchor editAs="oneCell">
    <xdr:from>
      <xdr:col>4</xdr:col>
      <xdr:colOff>123823</xdr:colOff>
      <xdr:row>1</xdr:row>
      <xdr:rowOff>133350</xdr:rowOff>
    </xdr:from>
    <xdr:to>
      <xdr:col>14</xdr:col>
      <xdr:colOff>167473</xdr:colOff>
      <xdr:row>7</xdr:row>
      <xdr:rowOff>469209</xdr:rowOff>
    </xdr:to>
    <xdr:pic>
      <xdr:nvPicPr>
        <xdr:cNvPr id="688" name="Image 68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2698" y="323850"/>
          <a:ext cx="3758400" cy="1478859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2</xdr:row>
      <xdr:rowOff>59955</xdr:rowOff>
    </xdr:from>
    <xdr:to>
      <xdr:col>2</xdr:col>
      <xdr:colOff>1163047</xdr:colOff>
      <xdr:row>7</xdr:row>
      <xdr:rowOff>308504</xdr:rowOff>
    </xdr:to>
    <xdr:pic>
      <xdr:nvPicPr>
        <xdr:cNvPr id="689" name="Image 68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40955"/>
          <a:ext cx="772522" cy="1201049"/>
        </a:xfrm>
        <a:prstGeom prst="rect">
          <a:avLst/>
        </a:prstGeom>
      </xdr:spPr>
    </xdr:pic>
    <xdr:clientData/>
  </xdr:twoCellAnchor>
  <xdr:twoCellAnchor>
    <xdr:from>
      <xdr:col>16</xdr:col>
      <xdr:colOff>38102</xdr:colOff>
      <xdr:row>2</xdr:row>
      <xdr:rowOff>104775</xdr:rowOff>
    </xdr:from>
    <xdr:to>
      <xdr:col>28</xdr:col>
      <xdr:colOff>9525</xdr:colOff>
      <xdr:row>5</xdr:row>
      <xdr:rowOff>95250</xdr:rowOff>
    </xdr:to>
    <xdr:grpSp>
      <xdr:nvGrpSpPr>
        <xdr:cNvPr id="808" name="Groupe 807"/>
        <xdr:cNvGrpSpPr/>
      </xdr:nvGrpSpPr>
      <xdr:grpSpPr>
        <a:xfrm>
          <a:off x="7296152" y="485775"/>
          <a:ext cx="4429123" cy="561975"/>
          <a:chOff x="11788886" y="1790700"/>
          <a:chExt cx="2028825" cy="561975"/>
        </a:xfrm>
      </xdr:grpSpPr>
      <xdr:sp macro="" textlink="">
        <xdr:nvSpPr>
          <xdr:cNvPr id="809" name="Rectangle 808"/>
          <xdr:cNvSpPr/>
        </xdr:nvSpPr>
        <xdr:spPr>
          <a:xfrm>
            <a:off x="11788886" y="1790700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810" name="ZoneTexte 809"/>
          <xdr:cNvSpPr txBox="1"/>
        </xdr:nvSpPr>
        <xdr:spPr>
          <a:xfrm>
            <a:off x="11932543" y="1895475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Accueil</a:t>
            </a:r>
          </a:p>
        </xdr:txBody>
      </xdr:sp>
    </xdr:grpSp>
    <xdr:clientData/>
  </xdr:twoCellAnchor>
  <xdr:twoCellAnchor>
    <xdr:from>
      <xdr:col>30</xdr:col>
      <xdr:colOff>266700</xdr:colOff>
      <xdr:row>1</xdr:row>
      <xdr:rowOff>28575</xdr:rowOff>
    </xdr:from>
    <xdr:to>
      <xdr:col>40</xdr:col>
      <xdr:colOff>28575</xdr:colOff>
      <xdr:row>2</xdr:row>
      <xdr:rowOff>152400</xdr:rowOff>
    </xdr:to>
    <xdr:sp macro="" textlink="">
      <xdr:nvSpPr>
        <xdr:cNvPr id="16" name="ZoneTexte 15"/>
        <xdr:cNvSpPr txBox="1"/>
      </xdr:nvSpPr>
      <xdr:spPr>
        <a:xfrm>
          <a:off x="12668250" y="219075"/>
          <a:ext cx="347662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 i="1" u="sng">
              <a:solidFill>
                <a:schemeClr val="bg1">
                  <a:lumMod val="95000"/>
                </a:schemeClr>
              </a:solidFill>
            </a:rPr>
            <a:t>Cette page comprend dans l'ordre </a:t>
          </a:r>
          <a:r>
            <a:rPr lang="fr-FR" sz="1600" b="1" i="1" u="sng" baseline="0">
              <a:solidFill>
                <a:schemeClr val="bg1">
                  <a:lumMod val="95000"/>
                </a:schemeClr>
              </a:solidFill>
            </a:rPr>
            <a:t>:</a:t>
          </a:r>
          <a:endParaRPr lang="fr-FR" sz="1600" b="1" i="1" u="sng">
            <a:solidFill>
              <a:schemeClr val="bg1">
                <a:lumMod val="95000"/>
              </a:schemeClr>
            </a:solidFill>
          </a:endParaRPr>
        </a:p>
      </xdr:txBody>
    </xdr:sp>
    <xdr:clientData/>
  </xdr:twoCellAnchor>
  <xdr:twoCellAnchor>
    <xdr:from>
      <xdr:col>31</xdr:col>
      <xdr:colOff>180975</xdr:colOff>
      <xdr:row>3</xdr:row>
      <xdr:rowOff>66675</xdr:rowOff>
    </xdr:from>
    <xdr:to>
      <xdr:col>39</xdr:col>
      <xdr:colOff>57150</xdr:colOff>
      <xdr:row>5</xdr:row>
      <xdr:rowOff>0</xdr:rowOff>
    </xdr:to>
    <xdr:sp macro="" textlink="">
      <xdr:nvSpPr>
        <xdr:cNvPr id="812" name="ZoneTexte 811"/>
        <xdr:cNvSpPr txBox="1"/>
      </xdr:nvSpPr>
      <xdr:spPr>
        <a:xfrm>
          <a:off x="12954000" y="638175"/>
          <a:ext cx="28479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>
              <a:solidFill>
                <a:schemeClr val="bg1">
                  <a:lumMod val="95000"/>
                </a:schemeClr>
              </a:solidFill>
              <a:latin typeface="Webdings" pitchFamily="18" charset="2"/>
              <a:sym typeface="Wingdings 2"/>
            </a:rPr>
            <a:t> </a:t>
          </a:r>
          <a:r>
            <a:rPr lang="fr-FR" sz="1300" b="1">
              <a:solidFill>
                <a:schemeClr val="bg1">
                  <a:lumMod val="95000"/>
                </a:schemeClr>
              </a:solidFill>
            </a:rPr>
            <a:t>la</a:t>
          </a:r>
          <a:r>
            <a:rPr lang="fr-FR" sz="1300" b="1" baseline="0">
              <a:solidFill>
                <a:schemeClr val="bg1">
                  <a:lumMod val="95000"/>
                </a:schemeClr>
              </a:solidFill>
            </a:rPr>
            <a:t> position au </a:t>
          </a:r>
          <a:r>
            <a:rPr lang="fr-FR" sz="1300" b="1">
              <a:solidFill>
                <a:schemeClr val="bg1">
                  <a:lumMod val="95000"/>
                </a:schemeClr>
              </a:solidFill>
            </a:rPr>
            <a:t>classement général</a:t>
          </a:r>
        </a:p>
      </xdr:txBody>
    </xdr:sp>
    <xdr:clientData/>
  </xdr:twoCellAnchor>
  <xdr:twoCellAnchor>
    <xdr:from>
      <xdr:col>31</xdr:col>
      <xdr:colOff>180975</xdr:colOff>
      <xdr:row>6</xdr:row>
      <xdr:rowOff>28575</xdr:rowOff>
    </xdr:from>
    <xdr:to>
      <xdr:col>39</xdr:col>
      <xdr:colOff>57150</xdr:colOff>
      <xdr:row>7</xdr:row>
      <xdr:rowOff>152400</xdr:rowOff>
    </xdr:to>
    <xdr:sp macro="" textlink="">
      <xdr:nvSpPr>
        <xdr:cNvPr id="813" name="ZoneTexte 812"/>
        <xdr:cNvSpPr txBox="1"/>
      </xdr:nvSpPr>
      <xdr:spPr>
        <a:xfrm>
          <a:off x="12954000" y="1171575"/>
          <a:ext cx="28479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>
              <a:solidFill>
                <a:schemeClr val="bg1">
                  <a:lumMod val="95000"/>
                </a:schemeClr>
              </a:solidFill>
              <a:sym typeface="Wingdings 2"/>
            </a:rPr>
            <a:t>  </a:t>
          </a:r>
          <a:r>
            <a:rPr lang="fr-FR" sz="1300" b="1">
              <a:solidFill>
                <a:schemeClr val="bg1">
                  <a:lumMod val="95000"/>
                </a:schemeClr>
              </a:solidFill>
            </a:rPr>
            <a:t>le total</a:t>
          </a:r>
          <a:r>
            <a:rPr lang="fr-FR" sz="1300" b="1" baseline="0">
              <a:solidFill>
                <a:schemeClr val="bg1">
                  <a:lumMod val="95000"/>
                </a:schemeClr>
              </a:solidFill>
            </a:rPr>
            <a:t> de points</a:t>
          </a:r>
          <a:endParaRPr lang="fr-FR" sz="1300" b="1">
            <a:solidFill>
              <a:schemeClr val="bg1">
                <a:lumMod val="95000"/>
              </a:schemeClr>
            </a:solidFill>
          </a:endParaRPr>
        </a:p>
      </xdr:txBody>
    </xdr:sp>
    <xdr:clientData/>
  </xdr:twoCellAnchor>
  <xdr:twoCellAnchor>
    <xdr:from>
      <xdr:col>31</xdr:col>
      <xdr:colOff>180974</xdr:colOff>
      <xdr:row>7</xdr:row>
      <xdr:rowOff>104775</xdr:rowOff>
    </xdr:from>
    <xdr:to>
      <xdr:col>42</xdr:col>
      <xdr:colOff>609600</xdr:colOff>
      <xdr:row>7</xdr:row>
      <xdr:rowOff>409575</xdr:rowOff>
    </xdr:to>
    <xdr:sp macro="" textlink="">
      <xdr:nvSpPr>
        <xdr:cNvPr id="814" name="ZoneTexte 813"/>
        <xdr:cNvSpPr txBox="1"/>
      </xdr:nvSpPr>
      <xdr:spPr>
        <a:xfrm>
          <a:off x="12953999" y="1438275"/>
          <a:ext cx="4514851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>
              <a:solidFill>
                <a:schemeClr val="bg1">
                  <a:lumMod val="95000"/>
                </a:schemeClr>
              </a:solidFill>
              <a:sym typeface="Wingdings 2"/>
            </a:rPr>
            <a:t>  </a:t>
          </a:r>
          <a:r>
            <a:rPr lang="fr-FR" sz="1300" b="1">
              <a:solidFill>
                <a:schemeClr val="bg1">
                  <a:lumMod val="95000"/>
                </a:schemeClr>
              </a:solidFill>
            </a:rPr>
            <a:t>les</a:t>
          </a:r>
          <a:r>
            <a:rPr lang="fr-FR" sz="1300" b="1" baseline="0">
              <a:solidFill>
                <a:schemeClr val="bg1">
                  <a:lumMod val="95000"/>
                </a:schemeClr>
              </a:solidFill>
            </a:rPr>
            <a:t> points gagnés pour chaque journée de championnat</a:t>
          </a:r>
        </a:p>
      </xdr:txBody>
    </xdr:sp>
    <xdr:clientData/>
  </xdr:twoCellAnchor>
  <xdr:twoCellAnchor>
    <xdr:from>
      <xdr:col>31</xdr:col>
      <xdr:colOff>180974</xdr:colOff>
      <xdr:row>7</xdr:row>
      <xdr:rowOff>381000</xdr:rowOff>
    </xdr:from>
    <xdr:to>
      <xdr:col>43</xdr:col>
      <xdr:colOff>171450</xdr:colOff>
      <xdr:row>7</xdr:row>
      <xdr:rowOff>704850</xdr:rowOff>
    </xdr:to>
    <xdr:sp macro="" textlink="">
      <xdr:nvSpPr>
        <xdr:cNvPr id="815" name="ZoneTexte 814"/>
        <xdr:cNvSpPr txBox="1"/>
      </xdr:nvSpPr>
      <xdr:spPr>
        <a:xfrm>
          <a:off x="12953999" y="1714500"/>
          <a:ext cx="4791076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>
              <a:solidFill>
                <a:schemeClr val="bg1">
                  <a:lumMod val="95000"/>
                </a:schemeClr>
              </a:solidFill>
              <a:sym typeface="Wingdings 2"/>
            </a:rPr>
            <a:t>  l</a:t>
          </a:r>
          <a:r>
            <a:rPr lang="fr-FR" sz="1300" b="1">
              <a:solidFill>
                <a:schemeClr val="bg1">
                  <a:lumMod val="95000"/>
                </a:schemeClr>
              </a:solidFill>
            </a:rPr>
            <a:t>a moyenne</a:t>
          </a:r>
          <a:r>
            <a:rPr lang="fr-FR" sz="1300" b="1" baseline="0">
              <a:solidFill>
                <a:schemeClr val="bg1">
                  <a:lumMod val="95000"/>
                </a:schemeClr>
              </a:solidFill>
            </a:rPr>
            <a:t> des points pour chaque joueur</a:t>
          </a:r>
        </a:p>
      </xdr:txBody>
    </xdr:sp>
    <xdr:clientData/>
  </xdr:twoCellAnchor>
  <xdr:twoCellAnchor>
    <xdr:from>
      <xdr:col>17</xdr:col>
      <xdr:colOff>152400</xdr:colOff>
      <xdr:row>6</xdr:row>
      <xdr:rowOff>180976</xdr:rowOff>
    </xdr:from>
    <xdr:to>
      <xdr:col>32</xdr:col>
      <xdr:colOff>304800</xdr:colOff>
      <xdr:row>7</xdr:row>
      <xdr:rowOff>581026</xdr:rowOff>
    </xdr:to>
    <xdr:sp macro="" textlink="">
      <xdr:nvSpPr>
        <xdr:cNvPr id="17" name="ZoneTexte 16"/>
        <xdr:cNvSpPr txBox="1"/>
      </xdr:nvSpPr>
      <xdr:spPr>
        <a:xfrm>
          <a:off x="7724775" y="1323976"/>
          <a:ext cx="57245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fr-FR" sz="1300" b="1" baseline="0">
              <a:solidFill>
                <a:schemeClr val="bg1">
                  <a:lumMod val="85000"/>
                </a:schemeClr>
              </a:solidFill>
            </a:rPr>
            <a:t>IMPORTANT :  Si besoin, pour activer les liens,</a:t>
          </a:r>
        </a:p>
        <a:p>
          <a:pPr algn="l"/>
          <a:r>
            <a:rPr lang="fr-FR" sz="1300" b="1" baseline="0">
              <a:solidFill>
                <a:schemeClr val="bg1">
                  <a:lumMod val="85000"/>
                </a:schemeClr>
              </a:solidFill>
            </a:rPr>
            <a:t>cliquez en haut de cette page sur le bouton </a:t>
          </a:r>
          <a:endParaRPr lang="fr-FR" sz="13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20</xdr:col>
      <xdr:colOff>27516</xdr:colOff>
      <xdr:row>7</xdr:row>
      <xdr:rowOff>533400</xdr:rowOff>
    </xdr:from>
    <xdr:to>
      <xdr:col>23</xdr:col>
      <xdr:colOff>346075</xdr:colOff>
      <xdr:row>7</xdr:row>
      <xdr:rowOff>771558</xdr:rowOff>
    </xdr:to>
    <xdr:pic>
      <xdr:nvPicPr>
        <xdr:cNvPr id="18" name="Image 17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0" r="5751"/>
        <a:stretch/>
      </xdr:blipFill>
      <xdr:spPr>
        <a:xfrm>
          <a:off x="8714316" y="1866900"/>
          <a:ext cx="1432984" cy="238158"/>
        </a:xfrm>
        <a:prstGeom prst="rect">
          <a:avLst/>
        </a:prstGeom>
      </xdr:spPr>
    </xdr:pic>
    <xdr:clientData/>
  </xdr:twoCellAnchor>
  <xdr:twoCellAnchor>
    <xdr:from>
      <xdr:col>31</xdr:col>
      <xdr:colOff>180975</xdr:colOff>
      <xdr:row>4</xdr:row>
      <xdr:rowOff>142875</xdr:rowOff>
    </xdr:from>
    <xdr:to>
      <xdr:col>39</xdr:col>
      <xdr:colOff>57150</xdr:colOff>
      <xdr:row>6</xdr:row>
      <xdr:rowOff>76200</xdr:rowOff>
    </xdr:to>
    <xdr:sp macro="" textlink="">
      <xdr:nvSpPr>
        <xdr:cNvPr id="20" name="ZoneTexte 19"/>
        <xdr:cNvSpPr txBox="1"/>
      </xdr:nvSpPr>
      <xdr:spPr>
        <a:xfrm>
          <a:off x="12954000" y="904875"/>
          <a:ext cx="28479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>
              <a:solidFill>
                <a:schemeClr val="bg1">
                  <a:lumMod val="95000"/>
                </a:schemeClr>
              </a:solidFill>
              <a:latin typeface="Webdings" pitchFamily="18" charset="2"/>
              <a:sym typeface="Wingdings 2"/>
            </a:rPr>
            <a:t> </a:t>
          </a:r>
          <a:r>
            <a:rPr lang="fr-FR" sz="1300" b="1">
              <a:solidFill>
                <a:schemeClr val="bg1">
                  <a:lumMod val="95000"/>
                </a:schemeClr>
              </a:solidFill>
            </a:rPr>
            <a:t>le pseudo des joueurs</a:t>
          </a:r>
        </a:p>
      </xdr:txBody>
    </xdr:sp>
    <xdr:clientData/>
  </xdr:twoCellAnchor>
  <xdr:twoCellAnchor>
    <xdr:from>
      <xdr:col>4</xdr:col>
      <xdr:colOff>0</xdr:colOff>
      <xdr:row>9</xdr:row>
      <xdr:rowOff>28575</xdr:rowOff>
    </xdr:from>
    <xdr:to>
      <xdr:col>8</xdr:col>
      <xdr:colOff>249300</xdr:colOff>
      <xdr:row>10</xdr:row>
      <xdr:rowOff>130950</xdr:rowOff>
    </xdr:to>
    <xdr:sp macro="" textlink="">
      <xdr:nvSpPr>
        <xdr:cNvPr id="2" name="ZoneTexte 1"/>
        <xdr:cNvSpPr txBox="1"/>
      </xdr:nvSpPr>
      <xdr:spPr>
        <a:xfrm>
          <a:off x="2800350" y="2476500"/>
          <a:ext cx="1735200" cy="302400"/>
        </a:xfrm>
        <a:prstGeom prst="rect">
          <a:avLst/>
        </a:prstGeom>
        <a:solidFill>
          <a:srgbClr val="0097CC"/>
        </a:solidFill>
        <a:ln w="19050" cmpd="sng">
          <a:solidFill>
            <a:sysClr val="windowText" lastClr="000000"/>
          </a:solidFill>
        </a:ln>
        <a:scene3d>
          <a:camera prst="orthographicFront"/>
          <a:lightRig rig="threePt" dir="t">
            <a:rot lat="0" lon="0" rev="1800000"/>
          </a:lightRig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Journées  J1,J2 etc...</a:t>
          </a:r>
          <a:endParaRPr lang="fr-FR" sz="13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9525</xdr:colOff>
      <xdr:row>10</xdr:row>
      <xdr:rowOff>133350</xdr:rowOff>
    </xdr:from>
    <xdr:to>
      <xdr:col>5</xdr:col>
      <xdr:colOff>152400</xdr:colOff>
      <xdr:row>10</xdr:row>
      <xdr:rowOff>352425</xdr:rowOff>
    </xdr:to>
    <xdr:cxnSp macro="">
      <xdr:nvCxnSpPr>
        <xdr:cNvPr id="4" name="Connecteur droit avec flèche 3"/>
        <xdr:cNvCxnSpPr/>
      </xdr:nvCxnSpPr>
      <xdr:spPr>
        <a:xfrm>
          <a:off x="3181350" y="2781300"/>
          <a:ext cx="142875" cy="219075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10</xdr:row>
      <xdr:rowOff>133350</xdr:rowOff>
    </xdr:from>
    <xdr:to>
      <xdr:col>4</xdr:col>
      <xdr:colOff>361950</xdr:colOff>
      <xdr:row>10</xdr:row>
      <xdr:rowOff>352425</xdr:rowOff>
    </xdr:to>
    <xdr:cxnSp macro="">
      <xdr:nvCxnSpPr>
        <xdr:cNvPr id="26" name="Connecteur droit avec flèche 25"/>
        <xdr:cNvCxnSpPr/>
      </xdr:nvCxnSpPr>
      <xdr:spPr>
        <a:xfrm flipH="1">
          <a:off x="2981325" y="2781300"/>
          <a:ext cx="180975" cy="219075"/>
        </a:xfrm>
        <a:prstGeom prst="straightConnector1">
          <a:avLst/>
        </a:prstGeom>
        <a:noFill/>
        <a:ln w="28575" cap="flat" cmpd="sng" algn="ctr">
          <a:solidFill>
            <a:sysClr val="windowText" lastClr="000000"/>
          </a:solidFill>
          <a:prstDash val="solid"/>
          <a:tailEnd type="arrow"/>
        </a:ln>
        <a:effectLst/>
      </xdr:spPr>
    </xdr:cxnSp>
    <xdr:clientData/>
  </xdr:twoCellAnchor>
  <xdr:oneCellAnchor>
    <xdr:from>
      <xdr:col>39</xdr:col>
      <xdr:colOff>0</xdr:colOff>
      <xdr:row>9</xdr:row>
      <xdr:rowOff>66675</xdr:rowOff>
    </xdr:from>
    <xdr:ext cx="184731" cy="264560"/>
    <xdr:sp macro="" textlink="">
      <xdr:nvSpPr>
        <xdr:cNvPr id="3" name="ZoneTexte 2"/>
        <xdr:cNvSpPr txBox="1"/>
      </xdr:nvSpPr>
      <xdr:spPr>
        <a:xfrm>
          <a:off x="15801975" y="25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>
    <xdr:from>
      <xdr:col>8</xdr:col>
      <xdr:colOff>361950</xdr:colOff>
      <xdr:row>9</xdr:row>
      <xdr:rowOff>0</xdr:rowOff>
    </xdr:from>
    <xdr:to>
      <xdr:col>13</xdr:col>
      <xdr:colOff>290858</xdr:colOff>
      <xdr:row>10</xdr:row>
      <xdr:rowOff>165767</xdr:rowOff>
    </xdr:to>
    <xdr:pic>
      <xdr:nvPicPr>
        <xdr:cNvPr id="8" name="Image 7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48200" y="2447925"/>
          <a:ext cx="1786283" cy="365792"/>
        </a:xfrm>
        <a:prstGeom prst="rect">
          <a:avLst/>
        </a:prstGeom>
      </xdr:spPr>
    </xdr:pic>
    <xdr:clientData/>
  </xdr:twoCellAnchor>
  <xdr:twoCellAnchor>
    <xdr:from>
      <xdr:col>9</xdr:col>
      <xdr:colOff>123825</xdr:colOff>
      <xdr:row>9</xdr:row>
      <xdr:rowOff>47625</xdr:rowOff>
    </xdr:from>
    <xdr:to>
      <xdr:col>13</xdr:col>
      <xdr:colOff>152400</xdr:colOff>
      <xdr:row>10</xdr:row>
      <xdr:rowOff>104775</xdr:rowOff>
    </xdr:to>
    <xdr:sp macro="" textlink="">
      <xdr:nvSpPr>
        <xdr:cNvPr id="5" name="ZoneTexte 4">
          <a:hlinkClick xmlns:r="http://schemas.openxmlformats.org/officeDocument/2006/relationships" r:id="rId4"/>
        </xdr:cNvPr>
        <xdr:cNvSpPr txBox="1"/>
      </xdr:nvSpPr>
      <xdr:spPr>
        <a:xfrm>
          <a:off x="4781550" y="2495550"/>
          <a:ext cx="15144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400" b="1"/>
            <a:t>Bilan</a:t>
          </a:r>
          <a:r>
            <a:rPr lang="fr-FR" sz="1400" b="1" baseline="0"/>
            <a:t> des places</a:t>
          </a:r>
          <a:endParaRPr lang="fr-FR" sz="1400" b="1"/>
        </a:p>
      </xdr:txBody>
    </xdr:sp>
    <xdr:clientData/>
  </xdr:twoCellAnchor>
  <xdr:twoCellAnchor editAs="oneCell">
    <xdr:from>
      <xdr:col>14</xdr:col>
      <xdr:colOff>38100</xdr:colOff>
      <xdr:row>9</xdr:row>
      <xdr:rowOff>19049</xdr:rowOff>
    </xdr:from>
    <xdr:to>
      <xdr:col>18</xdr:col>
      <xdr:colOff>316200</xdr:colOff>
      <xdr:row>10</xdr:row>
      <xdr:rowOff>150224</xdr:rowOff>
    </xdr:to>
    <xdr:pic>
      <xdr:nvPicPr>
        <xdr:cNvPr id="14" name="Image 13">
          <a:hlinkClick xmlns:r="http://schemas.openxmlformats.org/officeDocument/2006/relationships" r:id="rId6"/>
        </xdr:cNvPr>
        <xdr:cNvPicPr preferRelativeResize="0"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2466974"/>
          <a:ext cx="1764000" cy="331200"/>
        </a:xfrm>
        <a:prstGeom prst="rect">
          <a:avLst/>
        </a:prstGeom>
      </xdr:spPr>
    </xdr:pic>
    <xdr:clientData/>
  </xdr:twoCellAnchor>
  <xdr:twoCellAnchor>
    <xdr:from>
      <xdr:col>15</xdr:col>
      <xdr:colOff>19050</xdr:colOff>
      <xdr:row>9</xdr:row>
      <xdr:rowOff>66675</xdr:rowOff>
    </xdr:from>
    <xdr:to>
      <xdr:col>17</xdr:col>
      <xdr:colOff>352425</xdr:colOff>
      <xdr:row>10</xdr:row>
      <xdr:rowOff>95250</xdr:rowOff>
    </xdr:to>
    <xdr:sp macro="" textlink="">
      <xdr:nvSpPr>
        <xdr:cNvPr id="40" name="ZoneTexte 39">
          <a:hlinkClick xmlns:r="http://schemas.openxmlformats.org/officeDocument/2006/relationships" r:id="rId6"/>
        </xdr:cNvPr>
        <xdr:cNvSpPr txBox="1"/>
      </xdr:nvSpPr>
      <xdr:spPr>
        <a:xfrm>
          <a:off x="6905625" y="2514600"/>
          <a:ext cx="1076325" cy="2286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400" b="1" i="0" u="none" strike="noStrike" kern="0" cap="none" spc="0" normalizeH="0" baseline="0" noProof="0">
              <a:ln>
                <a:noFill/>
              </a:ln>
              <a:solidFill>
                <a:schemeClr val="bg1">
                  <a:lumMod val="85000"/>
                </a:schemeClr>
              </a:solidFill>
              <a:effectLst/>
              <a:uLnTx/>
              <a:uFillTx/>
              <a:latin typeface="Calibri"/>
              <a:ea typeface="+mn-ea"/>
              <a:cs typeface="+mn-cs"/>
            </a:rPr>
            <a:t>Statistiques</a:t>
          </a:r>
        </a:p>
      </xdr:txBody>
    </xdr:sp>
    <xdr:clientData/>
  </xdr:twoCellAnchor>
  <xdr:twoCellAnchor editAs="oneCell">
    <xdr:from>
      <xdr:col>3</xdr:col>
      <xdr:colOff>85725</xdr:colOff>
      <xdr:row>8</xdr:row>
      <xdr:rowOff>66675</xdr:rowOff>
    </xdr:from>
    <xdr:to>
      <xdr:col>4</xdr:col>
      <xdr:colOff>50922</xdr:colOff>
      <xdr:row>10</xdr:row>
      <xdr:rowOff>321954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2314575"/>
          <a:ext cx="612897" cy="6553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73</xdr:col>
      <xdr:colOff>28575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944302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8</xdr:col>
      <xdr:colOff>123827</xdr:colOff>
      <xdr:row>2</xdr:row>
      <xdr:rowOff>69481</xdr:rowOff>
    </xdr:from>
    <xdr:to>
      <xdr:col>11</xdr:col>
      <xdr:colOff>123827</xdr:colOff>
      <xdr:row>5</xdr:row>
      <xdr:rowOff>59956</xdr:rowOff>
    </xdr:to>
    <xdr:grpSp>
      <xdr:nvGrpSpPr>
        <xdr:cNvPr id="3" name="Groupe 2"/>
        <xdr:cNvGrpSpPr/>
      </xdr:nvGrpSpPr>
      <xdr:grpSpPr>
        <a:xfrm>
          <a:off x="3705227" y="450481"/>
          <a:ext cx="1114425" cy="561975"/>
          <a:chOff x="6410328" y="485775"/>
          <a:chExt cx="4514850" cy="561975"/>
        </a:xfrm>
      </xdr:grpSpPr>
      <xdr:sp macro="" textlink="">
        <xdr:nvSpPr>
          <xdr:cNvPr id="4" name="Rectangle 3"/>
          <xdr:cNvSpPr/>
        </xdr:nvSpPr>
        <xdr:spPr>
          <a:xfrm>
            <a:off x="6410328" y="485775"/>
            <a:ext cx="4514850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6730058" y="590550"/>
            <a:ext cx="3921352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Accueil</a:t>
            </a:r>
          </a:p>
        </xdr:txBody>
      </xdr:sp>
    </xdr:grpSp>
    <xdr:clientData/>
  </xdr:twoCellAnchor>
  <xdr:twoCellAnchor editAs="oneCell">
    <xdr:from>
      <xdr:col>6</xdr:col>
      <xdr:colOff>85723</xdr:colOff>
      <xdr:row>1</xdr:row>
      <xdr:rowOff>133350</xdr:rowOff>
    </xdr:from>
    <xdr:to>
      <xdr:col>16</xdr:col>
      <xdr:colOff>129373</xdr:colOff>
      <xdr:row>7</xdr:row>
      <xdr:rowOff>469209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4173" y="323850"/>
          <a:ext cx="3758400" cy="147885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</xdr:row>
      <xdr:rowOff>59955</xdr:rowOff>
    </xdr:from>
    <xdr:to>
      <xdr:col>3</xdr:col>
      <xdr:colOff>143872</xdr:colOff>
      <xdr:row>7</xdr:row>
      <xdr:rowOff>308504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440955"/>
          <a:ext cx="772522" cy="1201049"/>
        </a:xfrm>
        <a:prstGeom prst="rect">
          <a:avLst/>
        </a:prstGeom>
      </xdr:spPr>
    </xdr:pic>
    <xdr:clientData/>
  </xdr:twoCellAnchor>
  <xdr:twoCellAnchor>
    <xdr:from>
      <xdr:col>18</xdr:col>
      <xdr:colOff>2</xdr:colOff>
      <xdr:row>2</xdr:row>
      <xdr:rowOff>104775</xdr:rowOff>
    </xdr:from>
    <xdr:to>
      <xdr:col>29</xdr:col>
      <xdr:colOff>342900</xdr:colOff>
      <xdr:row>5</xdr:row>
      <xdr:rowOff>95250</xdr:rowOff>
    </xdr:to>
    <xdr:grpSp>
      <xdr:nvGrpSpPr>
        <xdr:cNvPr id="8" name="Groupe 7"/>
        <xdr:cNvGrpSpPr/>
      </xdr:nvGrpSpPr>
      <xdr:grpSpPr>
        <a:xfrm>
          <a:off x="7296152" y="485775"/>
          <a:ext cx="4429123" cy="561975"/>
          <a:chOff x="11788886" y="1790700"/>
          <a:chExt cx="2028825" cy="561975"/>
        </a:xfrm>
      </xdr:grpSpPr>
      <xdr:sp macro="" textlink="">
        <xdr:nvSpPr>
          <xdr:cNvPr id="9" name="Rectangle 8"/>
          <xdr:cNvSpPr/>
        </xdr:nvSpPr>
        <xdr:spPr>
          <a:xfrm>
            <a:off x="11788886" y="1790700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10" name="ZoneTexte 9"/>
          <xdr:cNvSpPr txBox="1"/>
        </xdr:nvSpPr>
        <xdr:spPr>
          <a:xfrm>
            <a:off x="11932543" y="1895475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Statistiques</a:t>
            </a:r>
          </a:p>
        </xdr:txBody>
      </xdr:sp>
    </xdr:grpSp>
    <xdr:clientData/>
  </xdr:twoCellAnchor>
  <xdr:twoCellAnchor editAs="oneCell">
    <xdr:from>
      <xdr:col>33</xdr:col>
      <xdr:colOff>285750</xdr:colOff>
      <xdr:row>3</xdr:row>
      <xdr:rowOff>104775</xdr:rowOff>
    </xdr:from>
    <xdr:to>
      <xdr:col>39</xdr:col>
      <xdr:colOff>154106</xdr:colOff>
      <xdr:row>6</xdr:row>
      <xdr:rowOff>88059</xdr:rowOff>
    </xdr:to>
    <xdr:pic>
      <xdr:nvPicPr>
        <xdr:cNvPr id="11" name="Image 10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>
    <xdr:from>
      <xdr:col>0</xdr:col>
      <xdr:colOff>152399</xdr:colOff>
      <xdr:row>14</xdr:row>
      <xdr:rowOff>28576</xdr:rowOff>
    </xdr:from>
    <xdr:to>
      <xdr:col>30</xdr:col>
      <xdr:colOff>333374</xdr:colOff>
      <xdr:row>23</xdr:row>
      <xdr:rowOff>133351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238125</xdr:colOff>
      <xdr:row>11</xdr:row>
      <xdr:rowOff>266700</xdr:rowOff>
    </xdr:from>
    <xdr:to>
      <xdr:col>8</xdr:col>
      <xdr:colOff>152400</xdr:colOff>
      <xdr:row>13</xdr:row>
      <xdr:rowOff>161925</xdr:rowOff>
    </xdr:to>
    <xdr:sp macro="" textlink="">
      <xdr:nvSpPr>
        <xdr:cNvPr id="13" name="Ellipse 12"/>
        <xdr:cNvSpPr/>
      </xdr:nvSpPr>
      <xdr:spPr>
        <a:xfrm>
          <a:off x="30765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238125</xdr:colOff>
      <xdr:row>11</xdr:row>
      <xdr:rowOff>266700</xdr:rowOff>
    </xdr:from>
    <xdr:to>
      <xdr:col>11</xdr:col>
      <xdr:colOff>152400</xdr:colOff>
      <xdr:row>13</xdr:row>
      <xdr:rowOff>161925</xdr:rowOff>
    </xdr:to>
    <xdr:sp macro="" textlink="">
      <xdr:nvSpPr>
        <xdr:cNvPr id="14" name="Ellipse 13"/>
        <xdr:cNvSpPr/>
      </xdr:nvSpPr>
      <xdr:spPr>
        <a:xfrm>
          <a:off x="41910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228600</xdr:colOff>
      <xdr:row>11</xdr:row>
      <xdr:rowOff>266700</xdr:rowOff>
    </xdr:from>
    <xdr:to>
      <xdr:col>14</xdr:col>
      <xdr:colOff>142875</xdr:colOff>
      <xdr:row>13</xdr:row>
      <xdr:rowOff>161925</xdr:rowOff>
    </xdr:to>
    <xdr:sp macro="" textlink="">
      <xdr:nvSpPr>
        <xdr:cNvPr id="15" name="Ellipse 14"/>
        <xdr:cNvSpPr/>
      </xdr:nvSpPr>
      <xdr:spPr>
        <a:xfrm>
          <a:off x="52959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247650</xdr:colOff>
      <xdr:row>11</xdr:row>
      <xdr:rowOff>266700</xdr:rowOff>
    </xdr:from>
    <xdr:to>
      <xdr:col>17</xdr:col>
      <xdr:colOff>161925</xdr:colOff>
      <xdr:row>13</xdr:row>
      <xdr:rowOff>161925</xdr:rowOff>
    </xdr:to>
    <xdr:sp macro="" textlink="">
      <xdr:nvSpPr>
        <xdr:cNvPr id="16" name="Ellipse 15"/>
        <xdr:cNvSpPr/>
      </xdr:nvSpPr>
      <xdr:spPr>
        <a:xfrm>
          <a:off x="64293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21</xdr:col>
      <xdr:colOff>238125</xdr:colOff>
      <xdr:row>11</xdr:row>
      <xdr:rowOff>266700</xdr:rowOff>
    </xdr:from>
    <xdr:to>
      <xdr:col>23</xdr:col>
      <xdr:colOff>152400</xdr:colOff>
      <xdr:row>13</xdr:row>
      <xdr:rowOff>161925</xdr:rowOff>
    </xdr:to>
    <xdr:sp macro="" textlink="">
      <xdr:nvSpPr>
        <xdr:cNvPr id="17" name="Ellipse 16"/>
        <xdr:cNvSpPr/>
      </xdr:nvSpPr>
      <xdr:spPr>
        <a:xfrm>
          <a:off x="86487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238125</xdr:colOff>
      <xdr:row>11</xdr:row>
      <xdr:rowOff>266700</xdr:rowOff>
    </xdr:from>
    <xdr:to>
      <xdr:col>26</xdr:col>
      <xdr:colOff>152400</xdr:colOff>
      <xdr:row>13</xdr:row>
      <xdr:rowOff>161925</xdr:rowOff>
    </xdr:to>
    <xdr:sp macro="" textlink="">
      <xdr:nvSpPr>
        <xdr:cNvPr id="18" name="Ellipse 17"/>
        <xdr:cNvSpPr/>
      </xdr:nvSpPr>
      <xdr:spPr>
        <a:xfrm>
          <a:off x="976312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27</xdr:col>
      <xdr:colOff>238125</xdr:colOff>
      <xdr:row>11</xdr:row>
      <xdr:rowOff>266700</xdr:rowOff>
    </xdr:from>
    <xdr:to>
      <xdr:col>29</xdr:col>
      <xdr:colOff>152400</xdr:colOff>
      <xdr:row>13</xdr:row>
      <xdr:rowOff>161925</xdr:rowOff>
    </xdr:to>
    <xdr:sp macro="" textlink="">
      <xdr:nvSpPr>
        <xdr:cNvPr id="19" name="Ellipse 18"/>
        <xdr:cNvSpPr/>
      </xdr:nvSpPr>
      <xdr:spPr>
        <a:xfrm>
          <a:off x="1087755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30</xdr:col>
      <xdr:colOff>238125</xdr:colOff>
      <xdr:row>11</xdr:row>
      <xdr:rowOff>266700</xdr:rowOff>
    </xdr:from>
    <xdr:to>
      <xdr:col>32</xdr:col>
      <xdr:colOff>152400</xdr:colOff>
      <xdr:row>13</xdr:row>
      <xdr:rowOff>161925</xdr:rowOff>
    </xdr:to>
    <xdr:sp macro="" textlink="">
      <xdr:nvSpPr>
        <xdr:cNvPr id="20" name="Ellipse 19"/>
        <xdr:cNvSpPr/>
      </xdr:nvSpPr>
      <xdr:spPr>
        <a:xfrm>
          <a:off x="119919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238125</xdr:colOff>
      <xdr:row>11</xdr:row>
      <xdr:rowOff>276225</xdr:rowOff>
    </xdr:from>
    <xdr:to>
      <xdr:col>20</xdr:col>
      <xdr:colOff>152400</xdr:colOff>
      <xdr:row>13</xdr:row>
      <xdr:rowOff>171450</xdr:rowOff>
    </xdr:to>
    <xdr:sp macro="" textlink="">
      <xdr:nvSpPr>
        <xdr:cNvPr id="21" name="Ellipse 20"/>
        <xdr:cNvSpPr/>
      </xdr:nvSpPr>
      <xdr:spPr>
        <a:xfrm>
          <a:off x="7534275" y="3333750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33</xdr:col>
      <xdr:colOff>238125</xdr:colOff>
      <xdr:row>11</xdr:row>
      <xdr:rowOff>266700</xdr:rowOff>
    </xdr:from>
    <xdr:to>
      <xdr:col>35</xdr:col>
      <xdr:colOff>152400</xdr:colOff>
      <xdr:row>13</xdr:row>
      <xdr:rowOff>161925</xdr:rowOff>
    </xdr:to>
    <xdr:sp macro="" textlink="">
      <xdr:nvSpPr>
        <xdr:cNvPr id="22" name="Ellipse 21"/>
        <xdr:cNvSpPr/>
      </xdr:nvSpPr>
      <xdr:spPr>
        <a:xfrm>
          <a:off x="131064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47625</xdr:colOff>
      <xdr:row>16</xdr:row>
      <xdr:rowOff>66675</xdr:rowOff>
    </xdr:from>
    <xdr:to>
      <xdr:col>33</xdr:col>
      <xdr:colOff>333375</xdr:colOff>
      <xdr:row>17</xdr:row>
      <xdr:rowOff>342900</xdr:rowOff>
    </xdr:to>
    <xdr:sp macro="" textlink="">
      <xdr:nvSpPr>
        <xdr:cNvPr id="23" name="Ellipse 22"/>
        <xdr:cNvSpPr/>
      </xdr:nvSpPr>
      <xdr:spPr>
        <a:xfrm>
          <a:off x="12544425" y="4905375"/>
          <a:ext cx="657225" cy="657225"/>
        </a:xfrm>
        <a:prstGeom prst="ellipse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47625</xdr:colOff>
      <xdr:row>19</xdr:row>
      <xdr:rowOff>304800</xdr:rowOff>
    </xdr:from>
    <xdr:to>
      <xdr:col>33</xdr:col>
      <xdr:colOff>333375</xdr:colOff>
      <xdr:row>21</xdr:row>
      <xdr:rowOff>200025</xdr:rowOff>
    </xdr:to>
    <xdr:sp macro="" textlink="">
      <xdr:nvSpPr>
        <xdr:cNvPr id="24" name="Ellipse 23"/>
        <xdr:cNvSpPr/>
      </xdr:nvSpPr>
      <xdr:spPr>
        <a:xfrm>
          <a:off x="12544425" y="6286500"/>
          <a:ext cx="657225" cy="657225"/>
        </a:xfrm>
        <a:prstGeom prst="ellipse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29</xdr:col>
      <xdr:colOff>352425</xdr:colOff>
      <xdr:row>14</xdr:row>
      <xdr:rowOff>171450</xdr:rowOff>
    </xdr:from>
    <xdr:to>
      <xdr:col>36</xdr:col>
      <xdr:colOff>19050</xdr:colOff>
      <xdr:row>15</xdr:row>
      <xdr:rowOff>323850</xdr:rowOff>
    </xdr:to>
    <xdr:sp macro="" textlink="">
      <xdr:nvSpPr>
        <xdr:cNvPr id="25" name="ZoneTexte 24"/>
        <xdr:cNvSpPr txBox="1"/>
      </xdr:nvSpPr>
      <xdr:spPr>
        <a:xfrm>
          <a:off x="11734800" y="4371975"/>
          <a:ext cx="226695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/>
            <a:t>Leader de journée</a:t>
          </a:r>
        </a:p>
      </xdr:txBody>
    </xdr:sp>
    <xdr:clientData/>
  </xdr:twoCellAnchor>
  <xdr:twoCellAnchor>
    <xdr:from>
      <xdr:col>3</xdr:col>
      <xdr:colOff>238125</xdr:colOff>
      <xdr:row>11</xdr:row>
      <xdr:rowOff>276225</xdr:rowOff>
    </xdr:from>
    <xdr:to>
      <xdr:col>5</xdr:col>
      <xdr:colOff>152400</xdr:colOff>
      <xdr:row>13</xdr:row>
      <xdr:rowOff>171450</xdr:rowOff>
    </xdr:to>
    <xdr:sp macro="" textlink="">
      <xdr:nvSpPr>
        <xdr:cNvPr id="26" name="Ellipse 25"/>
        <xdr:cNvSpPr/>
      </xdr:nvSpPr>
      <xdr:spPr>
        <a:xfrm>
          <a:off x="1962150" y="3333750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30</xdr:col>
      <xdr:colOff>142875</xdr:colOff>
      <xdr:row>18</xdr:row>
      <xdr:rowOff>171450</xdr:rowOff>
    </xdr:from>
    <xdr:to>
      <xdr:col>35</xdr:col>
      <xdr:colOff>190500</xdr:colOff>
      <xdr:row>19</xdr:row>
      <xdr:rowOff>200025</xdr:rowOff>
    </xdr:to>
    <xdr:sp macro="" textlink="">
      <xdr:nvSpPr>
        <xdr:cNvPr id="27" name="ZoneTexte 26"/>
        <xdr:cNvSpPr txBox="1"/>
      </xdr:nvSpPr>
      <xdr:spPr>
        <a:xfrm>
          <a:off x="11896725" y="5772150"/>
          <a:ext cx="19050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Moyenne actuelle</a:t>
          </a:r>
        </a:p>
      </xdr:txBody>
    </xdr:sp>
    <xdr:clientData/>
  </xdr:twoCellAnchor>
  <xdr:twoCellAnchor>
    <xdr:from>
      <xdr:col>36</xdr:col>
      <xdr:colOff>28575</xdr:colOff>
      <xdr:row>18</xdr:row>
      <xdr:rowOff>180975</xdr:rowOff>
    </xdr:from>
    <xdr:to>
      <xdr:col>41</xdr:col>
      <xdr:colOff>76200</xdr:colOff>
      <xdr:row>19</xdr:row>
      <xdr:rowOff>209550</xdr:rowOff>
    </xdr:to>
    <xdr:sp macro="" textlink="">
      <xdr:nvSpPr>
        <xdr:cNvPr id="28" name="ZoneTexte 27"/>
        <xdr:cNvSpPr txBox="1"/>
      </xdr:nvSpPr>
      <xdr:spPr>
        <a:xfrm>
          <a:off x="14011275" y="5781675"/>
          <a:ext cx="19050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Total actuel</a:t>
          </a:r>
        </a:p>
      </xdr:txBody>
    </xdr:sp>
    <xdr:clientData/>
  </xdr:twoCellAnchor>
  <xdr:twoCellAnchor>
    <xdr:from>
      <xdr:col>37</xdr:col>
      <xdr:colOff>66675</xdr:colOff>
      <xdr:row>19</xdr:row>
      <xdr:rowOff>295275</xdr:rowOff>
    </xdr:from>
    <xdr:to>
      <xdr:col>38</xdr:col>
      <xdr:colOff>352425</xdr:colOff>
      <xdr:row>21</xdr:row>
      <xdr:rowOff>190500</xdr:rowOff>
    </xdr:to>
    <xdr:sp macro="" textlink="">
      <xdr:nvSpPr>
        <xdr:cNvPr id="29" name="Ellipse 28"/>
        <xdr:cNvSpPr/>
      </xdr:nvSpPr>
      <xdr:spPr>
        <a:xfrm>
          <a:off x="14420850" y="6276975"/>
          <a:ext cx="657225" cy="657225"/>
        </a:xfrm>
        <a:prstGeom prst="ellipse">
          <a:avLst/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228600</xdr:colOff>
      <xdr:row>10</xdr:row>
      <xdr:rowOff>333375</xdr:rowOff>
    </xdr:from>
    <xdr:to>
      <xdr:col>3</xdr:col>
      <xdr:colOff>123825</xdr:colOff>
      <xdr:row>12</xdr:row>
      <xdr:rowOff>19050</xdr:rowOff>
    </xdr:to>
    <xdr:sp macro="" textlink="">
      <xdr:nvSpPr>
        <xdr:cNvPr id="30" name="ZoneTexte 29"/>
        <xdr:cNvSpPr txBox="1"/>
      </xdr:nvSpPr>
      <xdr:spPr>
        <a:xfrm>
          <a:off x="228600" y="3028950"/>
          <a:ext cx="16192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 i="1" u="sng"/>
            <a:t>Journées de :</a:t>
          </a:r>
        </a:p>
      </xdr:txBody>
    </xdr:sp>
    <xdr:clientData/>
  </xdr:twoCellAnchor>
  <xdr:twoCellAnchor>
    <xdr:from>
      <xdr:col>26</xdr:col>
      <xdr:colOff>38099</xdr:colOff>
      <xdr:row>7</xdr:row>
      <xdr:rowOff>561974</xdr:rowOff>
    </xdr:from>
    <xdr:to>
      <xdr:col>26</xdr:col>
      <xdr:colOff>314324</xdr:colOff>
      <xdr:row>7</xdr:row>
      <xdr:rowOff>771524</xdr:rowOff>
    </xdr:to>
    <xdr:sp macro="" textlink="">
      <xdr:nvSpPr>
        <xdr:cNvPr id="31" name="Flèche droite 30">
          <a:hlinkClick xmlns:r="http://schemas.openxmlformats.org/officeDocument/2006/relationships" r:id="rId6"/>
        </xdr:cNvPr>
        <xdr:cNvSpPr/>
      </xdr:nvSpPr>
      <xdr:spPr>
        <a:xfrm>
          <a:off x="10306049" y="1895474"/>
          <a:ext cx="276225" cy="20955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85725</xdr:colOff>
      <xdr:row>7</xdr:row>
      <xdr:rowOff>523875</xdr:rowOff>
    </xdr:from>
    <xdr:to>
      <xdr:col>26</xdr:col>
      <xdr:colOff>85725</xdr:colOff>
      <xdr:row>7</xdr:row>
      <xdr:rowOff>809625</xdr:rowOff>
    </xdr:to>
    <xdr:sp macro="" textlink="">
      <xdr:nvSpPr>
        <xdr:cNvPr id="32" name="ZoneTexte 31"/>
        <xdr:cNvSpPr txBox="1"/>
      </xdr:nvSpPr>
      <xdr:spPr>
        <a:xfrm>
          <a:off x="9610725" y="1857375"/>
          <a:ext cx="7429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chemeClr val="bg1">
                  <a:lumMod val="95000"/>
                </a:schemeClr>
              </a:solidFill>
            </a:rPr>
            <a:t>Suivant</a:t>
          </a:r>
        </a:p>
      </xdr:txBody>
    </xdr:sp>
    <xdr:clientData/>
  </xdr:twoCellAnchor>
  <xdr:twoCellAnchor>
    <xdr:from>
      <xdr:col>21</xdr:col>
      <xdr:colOff>57150</xdr:colOff>
      <xdr:row>7</xdr:row>
      <xdr:rowOff>561975</xdr:rowOff>
    </xdr:from>
    <xdr:to>
      <xdr:col>21</xdr:col>
      <xdr:colOff>333375</xdr:colOff>
      <xdr:row>7</xdr:row>
      <xdr:rowOff>771525</xdr:rowOff>
    </xdr:to>
    <xdr:sp macro="" textlink="">
      <xdr:nvSpPr>
        <xdr:cNvPr id="33" name="Flèche droite 32">
          <a:hlinkClick xmlns:r="http://schemas.openxmlformats.org/officeDocument/2006/relationships" r:id="rId7"/>
        </xdr:cNvPr>
        <xdr:cNvSpPr/>
      </xdr:nvSpPr>
      <xdr:spPr>
        <a:xfrm rot="10800000">
          <a:off x="8467725" y="1895475"/>
          <a:ext cx="276225" cy="20955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21</xdr:col>
      <xdr:colOff>323849</xdr:colOff>
      <xdr:row>7</xdr:row>
      <xdr:rowOff>523875</xdr:rowOff>
    </xdr:from>
    <xdr:to>
      <xdr:col>24</xdr:col>
      <xdr:colOff>114299</xdr:colOff>
      <xdr:row>7</xdr:row>
      <xdr:rowOff>809625</xdr:rowOff>
    </xdr:to>
    <xdr:sp macro="" textlink="">
      <xdr:nvSpPr>
        <xdr:cNvPr id="34" name="ZoneTexte 33"/>
        <xdr:cNvSpPr txBox="1"/>
      </xdr:nvSpPr>
      <xdr:spPr>
        <a:xfrm>
          <a:off x="8734424" y="1857375"/>
          <a:ext cx="9048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chemeClr val="bg1">
                  <a:lumMod val="95000"/>
                </a:schemeClr>
              </a:solidFill>
            </a:rPr>
            <a:t>Précédent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73</xdr:col>
      <xdr:colOff>28575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944302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8</xdr:col>
      <xdr:colOff>123827</xdr:colOff>
      <xdr:row>2</xdr:row>
      <xdr:rowOff>69481</xdr:rowOff>
    </xdr:from>
    <xdr:to>
      <xdr:col>11</xdr:col>
      <xdr:colOff>123827</xdr:colOff>
      <xdr:row>5</xdr:row>
      <xdr:rowOff>59956</xdr:rowOff>
    </xdr:to>
    <xdr:grpSp>
      <xdr:nvGrpSpPr>
        <xdr:cNvPr id="3" name="Groupe 2"/>
        <xdr:cNvGrpSpPr/>
      </xdr:nvGrpSpPr>
      <xdr:grpSpPr>
        <a:xfrm>
          <a:off x="3705227" y="450481"/>
          <a:ext cx="1114425" cy="561975"/>
          <a:chOff x="6410328" y="485775"/>
          <a:chExt cx="4514850" cy="561975"/>
        </a:xfrm>
      </xdr:grpSpPr>
      <xdr:sp macro="" textlink="">
        <xdr:nvSpPr>
          <xdr:cNvPr id="4" name="Rectangle 3"/>
          <xdr:cNvSpPr/>
        </xdr:nvSpPr>
        <xdr:spPr>
          <a:xfrm>
            <a:off x="6410328" y="485775"/>
            <a:ext cx="4514850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6730058" y="590550"/>
            <a:ext cx="3921352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Accueil</a:t>
            </a:r>
          </a:p>
        </xdr:txBody>
      </xdr:sp>
    </xdr:grpSp>
    <xdr:clientData/>
  </xdr:twoCellAnchor>
  <xdr:twoCellAnchor editAs="oneCell">
    <xdr:from>
      <xdr:col>6</xdr:col>
      <xdr:colOff>85723</xdr:colOff>
      <xdr:row>1</xdr:row>
      <xdr:rowOff>133350</xdr:rowOff>
    </xdr:from>
    <xdr:to>
      <xdr:col>16</xdr:col>
      <xdr:colOff>129373</xdr:colOff>
      <xdr:row>7</xdr:row>
      <xdr:rowOff>469209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4173" y="323850"/>
          <a:ext cx="3758400" cy="147885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</xdr:row>
      <xdr:rowOff>59955</xdr:rowOff>
    </xdr:from>
    <xdr:to>
      <xdr:col>3</xdr:col>
      <xdr:colOff>143872</xdr:colOff>
      <xdr:row>7</xdr:row>
      <xdr:rowOff>308504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440955"/>
          <a:ext cx="772522" cy="1201049"/>
        </a:xfrm>
        <a:prstGeom prst="rect">
          <a:avLst/>
        </a:prstGeom>
      </xdr:spPr>
    </xdr:pic>
    <xdr:clientData/>
  </xdr:twoCellAnchor>
  <xdr:twoCellAnchor>
    <xdr:from>
      <xdr:col>18</xdr:col>
      <xdr:colOff>2</xdr:colOff>
      <xdr:row>2</xdr:row>
      <xdr:rowOff>104775</xdr:rowOff>
    </xdr:from>
    <xdr:to>
      <xdr:col>29</xdr:col>
      <xdr:colOff>342900</xdr:colOff>
      <xdr:row>5</xdr:row>
      <xdr:rowOff>95250</xdr:rowOff>
    </xdr:to>
    <xdr:grpSp>
      <xdr:nvGrpSpPr>
        <xdr:cNvPr id="8" name="Groupe 7"/>
        <xdr:cNvGrpSpPr/>
      </xdr:nvGrpSpPr>
      <xdr:grpSpPr>
        <a:xfrm>
          <a:off x="7296152" y="485775"/>
          <a:ext cx="4429123" cy="561975"/>
          <a:chOff x="11788886" y="1790700"/>
          <a:chExt cx="2028825" cy="561975"/>
        </a:xfrm>
      </xdr:grpSpPr>
      <xdr:sp macro="" textlink="">
        <xdr:nvSpPr>
          <xdr:cNvPr id="9" name="Rectangle 8"/>
          <xdr:cNvSpPr/>
        </xdr:nvSpPr>
        <xdr:spPr>
          <a:xfrm>
            <a:off x="11788886" y="1790700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10" name="ZoneTexte 9"/>
          <xdr:cNvSpPr txBox="1"/>
        </xdr:nvSpPr>
        <xdr:spPr>
          <a:xfrm>
            <a:off x="11932543" y="1895475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Statistiques</a:t>
            </a:r>
          </a:p>
        </xdr:txBody>
      </xdr:sp>
    </xdr:grpSp>
    <xdr:clientData/>
  </xdr:twoCellAnchor>
  <xdr:twoCellAnchor editAs="oneCell">
    <xdr:from>
      <xdr:col>33</xdr:col>
      <xdr:colOff>285750</xdr:colOff>
      <xdr:row>3</xdr:row>
      <xdr:rowOff>104775</xdr:rowOff>
    </xdr:from>
    <xdr:to>
      <xdr:col>39</xdr:col>
      <xdr:colOff>154106</xdr:colOff>
      <xdr:row>6</xdr:row>
      <xdr:rowOff>88059</xdr:rowOff>
    </xdr:to>
    <xdr:pic>
      <xdr:nvPicPr>
        <xdr:cNvPr id="11" name="Image 10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>
    <xdr:from>
      <xdr:col>0</xdr:col>
      <xdr:colOff>152399</xdr:colOff>
      <xdr:row>14</xdr:row>
      <xdr:rowOff>28576</xdr:rowOff>
    </xdr:from>
    <xdr:to>
      <xdr:col>30</xdr:col>
      <xdr:colOff>333374</xdr:colOff>
      <xdr:row>23</xdr:row>
      <xdr:rowOff>133351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238125</xdr:colOff>
      <xdr:row>11</xdr:row>
      <xdr:rowOff>266700</xdr:rowOff>
    </xdr:from>
    <xdr:to>
      <xdr:col>8</xdr:col>
      <xdr:colOff>152400</xdr:colOff>
      <xdr:row>13</xdr:row>
      <xdr:rowOff>161925</xdr:rowOff>
    </xdr:to>
    <xdr:sp macro="" textlink="">
      <xdr:nvSpPr>
        <xdr:cNvPr id="13" name="Ellipse 12"/>
        <xdr:cNvSpPr/>
      </xdr:nvSpPr>
      <xdr:spPr>
        <a:xfrm>
          <a:off x="30765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238125</xdr:colOff>
      <xdr:row>11</xdr:row>
      <xdr:rowOff>266700</xdr:rowOff>
    </xdr:from>
    <xdr:to>
      <xdr:col>11</xdr:col>
      <xdr:colOff>152400</xdr:colOff>
      <xdr:row>13</xdr:row>
      <xdr:rowOff>161925</xdr:rowOff>
    </xdr:to>
    <xdr:sp macro="" textlink="">
      <xdr:nvSpPr>
        <xdr:cNvPr id="14" name="Ellipse 13"/>
        <xdr:cNvSpPr/>
      </xdr:nvSpPr>
      <xdr:spPr>
        <a:xfrm>
          <a:off x="41910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228600</xdr:colOff>
      <xdr:row>11</xdr:row>
      <xdr:rowOff>266700</xdr:rowOff>
    </xdr:from>
    <xdr:to>
      <xdr:col>14</xdr:col>
      <xdr:colOff>142875</xdr:colOff>
      <xdr:row>13</xdr:row>
      <xdr:rowOff>161925</xdr:rowOff>
    </xdr:to>
    <xdr:sp macro="" textlink="">
      <xdr:nvSpPr>
        <xdr:cNvPr id="15" name="Ellipse 14"/>
        <xdr:cNvSpPr/>
      </xdr:nvSpPr>
      <xdr:spPr>
        <a:xfrm>
          <a:off x="52959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247650</xdr:colOff>
      <xdr:row>11</xdr:row>
      <xdr:rowOff>266700</xdr:rowOff>
    </xdr:from>
    <xdr:to>
      <xdr:col>17</xdr:col>
      <xdr:colOff>161925</xdr:colOff>
      <xdr:row>13</xdr:row>
      <xdr:rowOff>161925</xdr:rowOff>
    </xdr:to>
    <xdr:sp macro="" textlink="">
      <xdr:nvSpPr>
        <xdr:cNvPr id="16" name="Ellipse 15"/>
        <xdr:cNvSpPr/>
      </xdr:nvSpPr>
      <xdr:spPr>
        <a:xfrm>
          <a:off x="64293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21</xdr:col>
      <xdr:colOff>238125</xdr:colOff>
      <xdr:row>11</xdr:row>
      <xdr:rowOff>266700</xdr:rowOff>
    </xdr:from>
    <xdr:to>
      <xdr:col>23</xdr:col>
      <xdr:colOff>152400</xdr:colOff>
      <xdr:row>13</xdr:row>
      <xdr:rowOff>161925</xdr:rowOff>
    </xdr:to>
    <xdr:sp macro="" textlink="">
      <xdr:nvSpPr>
        <xdr:cNvPr id="17" name="Ellipse 16"/>
        <xdr:cNvSpPr/>
      </xdr:nvSpPr>
      <xdr:spPr>
        <a:xfrm>
          <a:off x="86487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238125</xdr:colOff>
      <xdr:row>11</xdr:row>
      <xdr:rowOff>266700</xdr:rowOff>
    </xdr:from>
    <xdr:to>
      <xdr:col>26</xdr:col>
      <xdr:colOff>152400</xdr:colOff>
      <xdr:row>13</xdr:row>
      <xdr:rowOff>161925</xdr:rowOff>
    </xdr:to>
    <xdr:sp macro="" textlink="">
      <xdr:nvSpPr>
        <xdr:cNvPr id="18" name="Ellipse 17"/>
        <xdr:cNvSpPr/>
      </xdr:nvSpPr>
      <xdr:spPr>
        <a:xfrm>
          <a:off x="976312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27</xdr:col>
      <xdr:colOff>238125</xdr:colOff>
      <xdr:row>11</xdr:row>
      <xdr:rowOff>266700</xdr:rowOff>
    </xdr:from>
    <xdr:to>
      <xdr:col>29</xdr:col>
      <xdr:colOff>152400</xdr:colOff>
      <xdr:row>13</xdr:row>
      <xdr:rowOff>161925</xdr:rowOff>
    </xdr:to>
    <xdr:sp macro="" textlink="">
      <xdr:nvSpPr>
        <xdr:cNvPr id="19" name="Ellipse 18"/>
        <xdr:cNvSpPr/>
      </xdr:nvSpPr>
      <xdr:spPr>
        <a:xfrm>
          <a:off x="1087755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30</xdr:col>
      <xdr:colOff>238125</xdr:colOff>
      <xdr:row>11</xdr:row>
      <xdr:rowOff>266700</xdr:rowOff>
    </xdr:from>
    <xdr:to>
      <xdr:col>32</xdr:col>
      <xdr:colOff>152400</xdr:colOff>
      <xdr:row>13</xdr:row>
      <xdr:rowOff>161925</xdr:rowOff>
    </xdr:to>
    <xdr:sp macro="" textlink="">
      <xdr:nvSpPr>
        <xdr:cNvPr id="20" name="Ellipse 19"/>
        <xdr:cNvSpPr/>
      </xdr:nvSpPr>
      <xdr:spPr>
        <a:xfrm>
          <a:off x="119919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238125</xdr:colOff>
      <xdr:row>11</xdr:row>
      <xdr:rowOff>276225</xdr:rowOff>
    </xdr:from>
    <xdr:to>
      <xdr:col>20</xdr:col>
      <xdr:colOff>152400</xdr:colOff>
      <xdr:row>13</xdr:row>
      <xdr:rowOff>171450</xdr:rowOff>
    </xdr:to>
    <xdr:sp macro="" textlink="">
      <xdr:nvSpPr>
        <xdr:cNvPr id="21" name="Ellipse 20"/>
        <xdr:cNvSpPr/>
      </xdr:nvSpPr>
      <xdr:spPr>
        <a:xfrm>
          <a:off x="7534275" y="3333750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33</xdr:col>
      <xdr:colOff>238125</xdr:colOff>
      <xdr:row>11</xdr:row>
      <xdr:rowOff>266700</xdr:rowOff>
    </xdr:from>
    <xdr:to>
      <xdr:col>35</xdr:col>
      <xdr:colOff>152400</xdr:colOff>
      <xdr:row>13</xdr:row>
      <xdr:rowOff>161925</xdr:rowOff>
    </xdr:to>
    <xdr:sp macro="" textlink="">
      <xdr:nvSpPr>
        <xdr:cNvPr id="22" name="Ellipse 21"/>
        <xdr:cNvSpPr/>
      </xdr:nvSpPr>
      <xdr:spPr>
        <a:xfrm>
          <a:off x="131064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47625</xdr:colOff>
      <xdr:row>16</xdr:row>
      <xdr:rowOff>66675</xdr:rowOff>
    </xdr:from>
    <xdr:to>
      <xdr:col>33</xdr:col>
      <xdr:colOff>333375</xdr:colOff>
      <xdr:row>17</xdr:row>
      <xdr:rowOff>342900</xdr:rowOff>
    </xdr:to>
    <xdr:sp macro="" textlink="">
      <xdr:nvSpPr>
        <xdr:cNvPr id="23" name="Ellipse 22"/>
        <xdr:cNvSpPr/>
      </xdr:nvSpPr>
      <xdr:spPr>
        <a:xfrm>
          <a:off x="12544425" y="4905375"/>
          <a:ext cx="657225" cy="657225"/>
        </a:xfrm>
        <a:prstGeom prst="ellipse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47625</xdr:colOff>
      <xdr:row>19</xdr:row>
      <xdr:rowOff>304800</xdr:rowOff>
    </xdr:from>
    <xdr:to>
      <xdr:col>33</xdr:col>
      <xdr:colOff>333375</xdr:colOff>
      <xdr:row>21</xdr:row>
      <xdr:rowOff>200025</xdr:rowOff>
    </xdr:to>
    <xdr:sp macro="" textlink="">
      <xdr:nvSpPr>
        <xdr:cNvPr id="24" name="Ellipse 23"/>
        <xdr:cNvSpPr/>
      </xdr:nvSpPr>
      <xdr:spPr>
        <a:xfrm>
          <a:off x="12544425" y="6286500"/>
          <a:ext cx="657225" cy="657225"/>
        </a:xfrm>
        <a:prstGeom prst="ellipse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29</xdr:col>
      <xdr:colOff>352425</xdr:colOff>
      <xdr:row>14</xdr:row>
      <xdr:rowOff>171450</xdr:rowOff>
    </xdr:from>
    <xdr:to>
      <xdr:col>36</xdr:col>
      <xdr:colOff>19050</xdr:colOff>
      <xdr:row>15</xdr:row>
      <xdr:rowOff>323850</xdr:rowOff>
    </xdr:to>
    <xdr:sp macro="" textlink="">
      <xdr:nvSpPr>
        <xdr:cNvPr id="25" name="ZoneTexte 24"/>
        <xdr:cNvSpPr txBox="1"/>
      </xdr:nvSpPr>
      <xdr:spPr>
        <a:xfrm>
          <a:off x="11734800" y="4371975"/>
          <a:ext cx="226695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/>
            <a:t>Leader de journée</a:t>
          </a:r>
        </a:p>
      </xdr:txBody>
    </xdr:sp>
    <xdr:clientData/>
  </xdr:twoCellAnchor>
  <xdr:twoCellAnchor>
    <xdr:from>
      <xdr:col>3</xdr:col>
      <xdr:colOff>238125</xdr:colOff>
      <xdr:row>11</xdr:row>
      <xdr:rowOff>276225</xdr:rowOff>
    </xdr:from>
    <xdr:to>
      <xdr:col>5</xdr:col>
      <xdr:colOff>152400</xdr:colOff>
      <xdr:row>13</xdr:row>
      <xdr:rowOff>171450</xdr:rowOff>
    </xdr:to>
    <xdr:sp macro="" textlink="">
      <xdr:nvSpPr>
        <xdr:cNvPr id="26" name="Ellipse 25"/>
        <xdr:cNvSpPr/>
      </xdr:nvSpPr>
      <xdr:spPr>
        <a:xfrm>
          <a:off x="1962150" y="3333750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30</xdr:col>
      <xdr:colOff>142875</xdr:colOff>
      <xdr:row>18</xdr:row>
      <xdr:rowOff>171450</xdr:rowOff>
    </xdr:from>
    <xdr:to>
      <xdr:col>35</xdr:col>
      <xdr:colOff>190500</xdr:colOff>
      <xdr:row>19</xdr:row>
      <xdr:rowOff>200025</xdr:rowOff>
    </xdr:to>
    <xdr:sp macro="" textlink="">
      <xdr:nvSpPr>
        <xdr:cNvPr id="27" name="ZoneTexte 26"/>
        <xdr:cNvSpPr txBox="1"/>
      </xdr:nvSpPr>
      <xdr:spPr>
        <a:xfrm>
          <a:off x="11896725" y="5772150"/>
          <a:ext cx="19050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Moyenne actuelle</a:t>
          </a:r>
        </a:p>
      </xdr:txBody>
    </xdr:sp>
    <xdr:clientData/>
  </xdr:twoCellAnchor>
  <xdr:twoCellAnchor>
    <xdr:from>
      <xdr:col>36</xdr:col>
      <xdr:colOff>28575</xdr:colOff>
      <xdr:row>18</xdr:row>
      <xdr:rowOff>180975</xdr:rowOff>
    </xdr:from>
    <xdr:to>
      <xdr:col>41</xdr:col>
      <xdr:colOff>76200</xdr:colOff>
      <xdr:row>19</xdr:row>
      <xdr:rowOff>209550</xdr:rowOff>
    </xdr:to>
    <xdr:sp macro="" textlink="">
      <xdr:nvSpPr>
        <xdr:cNvPr id="28" name="ZoneTexte 27"/>
        <xdr:cNvSpPr txBox="1"/>
      </xdr:nvSpPr>
      <xdr:spPr>
        <a:xfrm>
          <a:off x="14011275" y="5781675"/>
          <a:ext cx="19050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Total actuel</a:t>
          </a:r>
        </a:p>
      </xdr:txBody>
    </xdr:sp>
    <xdr:clientData/>
  </xdr:twoCellAnchor>
  <xdr:twoCellAnchor>
    <xdr:from>
      <xdr:col>37</xdr:col>
      <xdr:colOff>66675</xdr:colOff>
      <xdr:row>19</xdr:row>
      <xdr:rowOff>295275</xdr:rowOff>
    </xdr:from>
    <xdr:to>
      <xdr:col>38</xdr:col>
      <xdr:colOff>352425</xdr:colOff>
      <xdr:row>21</xdr:row>
      <xdr:rowOff>190500</xdr:rowOff>
    </xdr:to>
    <xdr:sp macro="" textlink="">
      <xdr:nvSpPr>
        <xdr:cNvPr id="29" name="Ellipse 28"/>
        <xdr:cNvSpPr/>
      </xdr:nvSpPr>
      <xdr:spPr>
        <a:xfrm>
          <a:off x="14420850" y="6276975"/>
          <a:ext cx="657225" cy="657225"/>
        </a:xfrm>
        <a:prstGeom prst="ellipse">
          <a:avLst/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228600</xdr:colOff>
      <xdr:row>10</xdr:row>
      <xdr:rowOff>333375</xdr:rowOff>
    </xdr:from>
    <xdr:to>
      <xdr:col>3</xdr:col>
      <xdr:colOff>142875</xdr:colOff>
      <xdr:row>12</xdr:row>
      <xdr:rowOff>19050</xdr:rowOff>
    </xdr:to>
    <xdr:sp macro="" textlink="">
      <xdr:nvSpPr>
        <xdr:cNvPr id="30" name="ZoneTexte 29"/>
        <xdr:cNvSpPr txBox="1"/>
      </xdr:nvSpPr>
      <xdr:spPr>
        <a:xfrm>
          <a:off x="228600" y="3028950"/>
          <a:ext cx="163830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 i="1" u="sng"/>
            <a:t>Journées de :</a:t>
          </a:r>
        </a:p>
      </xdr:txBody>
    </xdr:sp>
    <xdr:clientData/>
  </xdr:twoCellAnchor>
  <xdr:twoCellAnchor>
    <xdr:from>
      <xdr:col>26</xdr:col>
      <xdr:colOff>38099</xdr:colOff>
      <xdr:row>7</xdr:row>
      <xdr:rowOff>561974</xdr:rowOff>
    </xdr:from>
    <xdr:to>
      <xdr:col>26</xdr:col>
      <xdr:colOff>314324</xdr:colOff>
      <xdr:row>7</xdr:row>
      <xdr:rowOff>771524</xdr:rowOff>
    </xdr:to>
    <xdr:sp macro="" textlink="">
      <xdr:nvSpPr>
        <xdr:cNvPr id="31" name="Flèche droite 30">
          <a:hlinkClick xmlns:r="http://schemas.openxmlformats.org/officeDocument/2006/relationships" r:id="rId6"/>
        </xdr:cNvPr>
        <xdr:cNvSpPr/>
      </xdr:nvSpPr>
      <xdr:spPr>
        <a:xfrm>
          <a:off x="10306049" y="1895474"/>
          <a:ext cx="276225" cy="20955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85725</xdr:colOff>
      <xdr:row>7</xdr:row>
      <xdr:rowOff>523875</xdr:rowOff>
    </xdr:from>
    <xdr:to>
      <xdr:col>26</xdr:col>
      <xdr:colOff>85725</xdr:colOff>
      <xdr:row>7</xdr:row>
      <xdr:rowOff>809625</xdr:rowOff>
    </xdr:to>
    <xdr:sp macro="" textlink="">
      <xdr:nvSpPr>
        <xdr:cNvPr id="32" name="ZoneTexte 31"/>
        <xdr:cNvSpPr txBox="1"/>
      </xdr:nvSpPr>
      <xdr:spPr>
        <a:xfrm>
          <a:off x="9610725" y="1857375"/>
          <a:ext cx="7429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chemeClr val="bg1">
                  <a:lumMod val="95000"/>
                </a:schemeClr>
              </a:solidFill>
            </a:rPr>
            <a:t>Suivant</a:t>
          </a:r>
        </a:p>
      </xdr:txBody>
    </xdr:sp>
    <xdr:clientData/>
  </xdr:twoCellAnchor>
  <xdr:twoCellAnchor>
    <xdr:from>
      <xdr:col>21</xdr:col>
      <xdr:colOff>57150</xdr:colOff>
      <xdr:row>7</xdr:row>
      <xdr:rowOff>561975</xdr:rowOff>
    </xdr:from>
    <xdr:to>
      <xdr:col>21</xdr:col>
      <xdr:colOff>333375</xdr:colOff>
      <xdr:row>7</xdr:row>
      <xdr:rowOff>771525</xdr:rowOff>
    </xdr:to>
    <xdr:sp macro="" textlink="">
      <xdr:nvSpPr>
        <xdr:cNvPr id="33" name="Flèche droite 32">
          <a:hlinkClick xmlns:r="http://schemas.openxmlformats.org/officeDocument/2006/relationships" r:id="rId7"/>
        </xdr:cNvPr>
        <xdr:cNvSpPr/>
      </xdr:nvSpPr>
      <xdr:spPr>
        <a:xfrm rot="10800000">
          <a:off x="8467725" y="1895475"/>
          <a:ext cx="276225" cy="20955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21</xdr:col>
      <xdr:colOff>323849</xdr:colOff>
      <xdr:row>7</xdr:row>
      <xdr:rowOff>523875</xdr:rowOff>
    </xdr:from>
    <xdr:to>
      <xdr:col>24</xdr:col>
      <xdr:colOff>114299</xdr:colOff>
      <xdr:row>7</xdr:row>
      <xdr:rowOff>809625</xdr:rowOff>
    </xdr:to>
    <xdr:sp macro="" textlink="">
      <xdr:nvSpPr>
        <xdr:cNvPr id="34" name="ZoneTexte 33"/>
        <xdr:cNvSpPr txBox="1"/>
      </xdr:nvSpPr>
      <xdr:spPr>
        <a:xfrm>
          <a:off x="8734424" y="1857375"/>
          <a:ext cx="9048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chemeClr val="bg1">
                  <a:lumMod val="95000"/>
                </a:schemeClr>
              </a:solidFill>
            </a:rPr>
            <a:t>Précédent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73</xdr:col>
      <xdr:colOff>28575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944302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8</xdr:col>
      <xdr:colOff>123827</xdr:colOff>
      <xdr:row>2</xdr:row>
      <xdr:rowOff>69481</xdr:rowOff>
    </xdr:from>
    <xdr:to>
      <xdr:col>11</xdr:col>
      <xdr:colOff>123827</xdr:colOff>
      <xdr:row>5</xdr:row>
      <xdr:rowOff>59956</xdr:rowOff>
    </xdr:to>
    <xdr:grpSp>
      <xdr:nvGrpSpPr>
        <xdr:cNvPr id="3" name="Groupe 2"/>
        <xdr:cNvGrpSpPr/>
      </xdr:nvGrpSpPr>
      <xdr:grpSpPr>
        <a:xfrm>
          <a:off x="3705227" y="450481"/>
          <a:ext cx="1114425" cy="561975"/>
          <a:chOff x="6410328" y="485775"/>
          <a:chExt cx="4514850" cy="561975"/>
        </a:xfrm>
      </xdr:grpSpPr>
      <xdr:sp macro="" textlink="">
        <xdr:nvSpPr>
          <xdr:cNvPr id="4" name="Rectangle 3"/>
          <xdr:cNvSpPr/>
        </xdr:nvSpPr>
        <xdr:spPr>
          <a:xfrm>
            <a:off x="6410328" y="485775"/>
            <a:ext cx="4514850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6730058" y="590550"/>
            <a:ext cx="3921352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Accueil</a:t>
            </a:r>
          </a:p>
        </xdr:txBody>
      </xdr:sp>
    </xdr:grpSp>
    <xdr:clientData/>
  </xdr:twoCellAnchor>
  <xdr:twoCellAnchor editAs="oneCell">
    <xdr:from>
      <xdr:col>6</xdr:col>
      <xdr:colOff>85723</xdr:colOff>
      <xdr:row>1</xdr:row>
      <xdr:rowOff>133350</xdr:rowOff>
    </xdr:from>
    <xdr:to>
      <xdr:col>16</xdr:col>
      <xdr:colOff>129373</xdr:colOff>
      <xdr:row>7</xdr:row>
      <xdr:rowOff>469209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4173" y="323850"/>
          <a:ext cx="3758400" cy="147885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</xdr:row>
      <xdr:rowOff>59955</xdr:rowOff>
    </xdr:from>
    <xdr:to>
      <xdr:col>3</xdr:col>
      <xdr:colOff>143872</xdr:colOff>
      <xdr:row>7</xdr:row>
      <xdr:rowOff>308504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440955"/>
          <a:ext cx="772522" cy="1201049"/>
        </a:xfrm>
        <a:prstGeom prst="rect">
          <a:avLst/>
        </a:prstGeom>
      </xdr:spPr>
    </xdr:pic>
    <xdr:clientData/>
  </xdr:twoCellAnchor>
  <xdr:twoCellAnchor>
    <xdr:from>
      <xdr:col>18</xdr:col>
      <xdr:colOff>2</xdr:colOff>
      <xdr:row>2</xdr:row>
      <xdr:rowOff>104775</xdr:rowOff>
    </xdr:from>
    <xdr:to>
      <xdr:col>29</xdr:col>
      <xdr:colOff>342900</xdr:colOff>
      <xdr:row>5</xdr:row>
      <xdr:rowOff>95250</xdr:rowOff>
    </xdr:to>
    <xdr:grpSp>
      <xdr:nvGrpSpPr>
        <xdr:cNvPr id="8" name="Groupe 7"/>
        <xdr:cNvGrpSpPr/>
      </xdr:nvGrpSpPr>
      <xdr:grpSpPr>
        <a:xfrm>
          <a:off x="7296152" y="485775"/>
          <a:ext cx="4429123" cy="561975"/>
          <a:chOff x="11788886" y="1790700"/>
          <a:chExt cx="2028825" cy="561975"/>
        </a:xfrm>
      </xdr:grpSpPr>
      <xdr:sp macro="" textlink="">
        <xdr:nvSpPr>
          <xdr:cNvPr id="9" name="Rectangle 8"/>
          <xdr:cNvSpPr/>
        </xdr:nvSpPr>
        <xdr:spPr>
          <a:xfrm>
            <a:off x="11788886" y="1790700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10" name="ZoneTexte 9"/>
          <xdr:cNvSpPr txBox="1"/>
        </xdr:nvSpPr>
        <xdr:spPr>
          <a:xfrm>
            <a:off x="11932543" y="1895475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Statistiques</a:t>
            </a:r>
          </a:p>
        </xdr:txBody>
      </xdr:sp>
    </xdr:grpSp>
    <xdr:clientData/>
  </xdr:twoCellAnchor>
  <xdr:twoCellAnchor editAs="oneCell">
    <xdr:from>
      <xdr:col>33</xdr:col>
      <xdr:colOff>285750</xdr:colOff>
      <xdr:row>3</xdr:row>
      <xdr:rowOff>104775</xdr:rowOff>
    </xdr:from>
    <xdr:to>
      <xdr:col>39</xdr:col>
      <xdr:colOff>154106</xdr:colOff>
      <xdr:row>6</xdr:row>
      <xdr:rowOff>88059</xdr:rowOff>
    </xdr:to>
    <xdr:pic>
      <xdr:nvPicPr>
        <xdr:cNvPr id="11" name="Image 10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>
    <xdr:from>
      <xdr:col>0</xdr:col>
      <xdr:colOff>152399</xdr:colOff>
      <xdr:row>14</xdr:row>
      <xdr:rowOff>28576</xdr:rowOff>
    </xdr:from>
    <xdr:to>
      <xdr:col>30</xdr:col>
      <xdr:colOff>333374</xdr:colOff>
      <xdr:row>23</xdr:row>
      <xdr:rowOff>133351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238125</xdr:colOff>
      <xdr:row>11</xdr:row>
      <xdr:rowOff>266700</xdr:rowOff>
    </xdr:from>
    <xdr:to>
      <xdr:col>8</xdr:col>
      <xdr:colOff>152400</xdr:colOff>
      <xdr:row>13</xdr:row>
      <xdr:rowOff>161925</xdr:rowOff>
    </xdr:to>
    <xdr:sp macro="" textlink="">
      <xdr:nvSpPr>
        <xdr:cNvPr id="13" name="Ellipse 12"/>
        <xdr:cNvSpPr/>
      </xdr:nvSpPr>
      <xdr:spPr>
        <a:xfrm>
          <a:off x="30765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238125</xdr:colOff>
      <xdr:row>11</xdr:row>
      <xdr:rowOff>266700</xdr:rowOff>
    </xdr:from>
    <xdr:to>
      <xdr:col>11</xdr:col>
      <xdr:colOff>152400</xdr:colOff>
      <xdr:row>13</xdr:row>
      <xdr:rowOff>161925</xdr:rowOff>
    </xdr:to>
    <xdr:sp macro="" textlink="">
      <xdr:nvSpPr>
        <xdr:cNvPr id="14" name="Ellipse 13"/>
        <xdr:cNvSpPr/>
      </xdr:nvSpPr>
      <xdr:spPr>
        <a:xfrm>
          <a:off x="41910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228600</xdr:colOff>
      <xdr:row>11</xdr:row>
      <xdr:rowOff>266700</xdr:rowOff>
    </xdr:from>
    <xdr:to>
      <xdr:col>14</xdr:col>
      <xdr:colOff>142875</xdr:colOff>
      <xdr:row>13</xdr:row>
      <xdr:rowOff>161925</xdr:rowOff>
    </xdr:to>
    <xdr:sp macro="" textlink="">
      <xdr:nvSpPr>
        <xdr:cNvPr id="15" name="Ellipse 14"/>
        <xdr:cNvSpPr/>
      </xdr:nvSpPr>
      <xdr:spPr>
        <a:xfrm>
          <a:off x="52959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247650</xdr:colOff>
      <xdr:row>11</xdr:row>
      <xdr:rowOff>266700</xdr:rowOff>
    </xdr:from>
    <xdr:to>
      <xdr:col>17</xdr:col>
      <xdr:colOff>161925</xdr:colOff>
      <xdr:row>13</xdr:row>
      <xdr:rowOff>161925</xdr:rowOff>
    </xdr:to>
    <xdr:sp macro="" textlink="">
      <xdr:nvSpPr>
        <xdr:cNvPr id="16" name="Ellipse 15"/>
        <xdr:cNvSpPr/>
      </xdr:nvSpPr>
      <xdr:spPr>
        <a:xfrm>
          <a:off x="64293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21</xdr:col>
      <xdr:colOff>238125</xdr:colOff>
      <xdr:row>11</xdr:row>
      <xdr:rowOff>266700</xdr:rowOff>
    </xdr:from>
    <xdr:to>
      <xdr:col>23</xdr:col>
      <xdr:colOff>152400</xdr:colOff>
      <xdr:row>13</xdr:row>
      <xdr:rowOff>161925</xdr:rowOff>
    </xdr:to>
    <xdr:sp macro="" textlink="">
      <xdr:nvSpPr>
        <xdr:cNvPr id="17" name="Ellipse 16"/>
        <xdr:cNvSpPr/>
      </xdr:nvSpPr>
      <xdr:spPr>
        <a:xfrm>
          <a:off x="86487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238125</xdr:colOff>
      <xdr:row>11</xdr:row>
      <xdr:rowOff>266700</xdr:rowOff>
    </xdr:from>
    <xdr:to>
      <xdr:col>26</xdr:col>
      <xdr:colOff>152400</xdr:colOff>
      <xdr:row>13</xdr:row>
      <xdr:rowOff>161925</xdr:rowOff>
    </xdr:to>
    <xdr:sp macro="" textlink="">
      <xdr:nvSpPr>
        <xdr:cNvPr id="18" name="Ellipse 17"/>
        <xdr:cNvSpPr/>
      </xdr:nvSpPr>
      <xdr:spPr>
        <a:xfrm>
          <a:off x="976312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27</xdr:col>
      <xdr:colOff>238125</xdr:colOff>
      <xdr:row>11</xdr:row>
      <xdr:rowOff>266700</xdr:rowOff>
    </xdr:from>
    <xdr:to>
      <xdr:col>29</xdr:col>
      <xdr:colOff>152400</xdr:colOff>
      <xdr:row>13</xdr:row>
      <xdr:rowOff>161925</xdr:rowOff>
    </xdr:to>
    <xdr:sp macro="" textlink="">
      <xdr:nvSpPr>
        <xdr:cNvPr id="19" name="Ellipse 18"/>
        <xdr:cNvSpPr/>
      </xdr:nvSpPr>
      <xdr:spPr>
        <a:xfrm>
          <a:off x="1087755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30</xdr:col>
      <xdr:colOff>238125</xdr:colOff>
      <xdr:row>11</xdr:row>
      <xdr:rowOff>266700</xdr:rowOff>
    </xdr:from>
    <xdr:to>
      <xdr:col>32</xdr:col>
      <xdr:colOff>152400</xdr:colOff>
      <xdr:row>13</xdr:row>
      <xdr:rowOff>161925</xdr:rowOff>
    </xdr:to>
    <xdr:sp macro="" textlink="">
      <xdr:nvSpPr>
        <xdr:cNvPr id="20" name="Ellipse 19"/>
        <xdr:cNvSpPr/>
      </xdr:nvSpPr>
      <xdr:spPr>
        <a:xfrm>
          <a:off x="119919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238125</xdr:colOff>
      <xdr:row>11</xdr:row>
      <xdr:rowOff>276225</xdr:rowOff>
    </xdr:from>
    <xdr:to>
      <xdr:col>20</xdr:col>
      <xdr:colOff>152400</xdr:colOff>
      <xdr:row>13</xdr:row>
      <xdr:rowOff>171450</xdr:rowOff>
    </xdr:to>
    <xdr:sp macro="" textlink="">
      <xdr:nvSpPr>
        <xdr:cNvPr id="21" name="Ellipse 20"/>
        <xdr:cNvSpPr/>
      </xdr:nvSpPr>
      <xdr:spPr>
        <a:xfrm>
          <a:off x="7534275" y="3333750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33</xdr:col>
      <xdr:colOff>238125</xdr:colOff>
      <xdr:row>11</xdr:row>
      <xdr:rowOff>266700</xdr:rowOff>
    </xdr:from>
    <xdr:to>
      <xdr:col>35</xdr:col>
      <xdr:colOff>152400</xdr:colOff>
      <xdr:row>13</xdr:row>
      <xdr:rowOff>161925</xdr:rowOff>
    </xdr:to>
    <xdr:sp macro="" textlink="">
      <xdr:nvSpPr>
        <xdr:cNvPr id="22" name="Ellipse 21"/>
        <xdr:cNvSpPr/>
      </xdr:nvSpPr>
      <xdr:spPr>
        <a:xfrm>
          <a:off x="131064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47625</xdr:colOff>
      <xdr:row>16</xdr:row>
      <xdr:rowOff>66675</xdr:rowOff>
    </xdr:from>
    <xdr:to>
      <xdr:col>33</xdr:col>
      <xdr:colOff>333375</xdr:colOff>
      <xdr:row>17</xdr:row>
      <xdr:rowOff>342900</xdr:rowOff>
    </xdr:to>
    <xdr:sp macro="" textlink="">
      <xdr:nvSpPr>
        <xdr:cNvPr id="23" name="Ellipse 22"/>
        <xdr:cNvSpPr/>
      </xdr:nvSpPr>
      <xdr:spPr>
        <a:xfrm>
          <a:off x="12544425" y="4905375"/>
          <a:ext cx="657225" cy="657225"/>
        </a:xfrm>
        <a:prstGeom prst="ellipse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47625</xdr:colOff>
      <xdr:row>19</xdr:row>
      <xdr:rowOff>304800</xdr:rowOff>
    </xdr:from>
    <xdr:to>
      <xdr:col>33</xdr:col>
      <xdr:colOff>333375</xdr:colOff>
      <xdr:row>21</xdr:row>
      <xdr:rowOff>200025</xdr:rowOff>
    </xdr:to>
    <xdr:sp macro="" textlink="">
      <xdr:nvSpPr>
        <xdr:cNvPr id="24" name="Ellipse 23"/>
        <xdr:cNvSpPr/>
      </xdr:nvSpPr>
      <xdr:spPr>
        <a:xfrm>
          <a:off x="12544425" y="6286500"/>
          <a:ext cx="657225" cy="657225"/>
        </a:xfrm>
        <a:prstGeom prst="ellipse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29</xdr:col>
      <xdr:colOff>352425</xdr:colOff>
      <xdr:row>14</xdr:row>
      <xdr:rowOff>171450</xdr:rowOff>
    </xdr:from>
    <xdr:to>
      <xdr:col>36</xdr:col>
      <xdr:colOff>19050</xdr:colOff>
      <xdr:row>15</xdr:row>
      <xdr:rowOff>323850</xdr:rowOff>
    </xdr:to>
    <xdr:sp macro="" textlink="">
      <xdr:nvSpPr>
        <xdr:cNvPr id="25" name="ZoneTexte 24"/>
        <xdr:cNvSpPr txBox="1"/>
      </xdr:nvSpPr>
      <xdr:spPr>
        <a:xfrm>
          <a:off x="11734800" y="4371975"/>
          <a:ext cx="226695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/>
            <a:t>Leader de journée</a:t>
          </a:r>
        </a:p>
      </xdr:txBody>
    </xdr:sp>
    <xdr:clientData/>
  </xdr:twoCellAnchor>
  <xdr:twoCellAnchor>
    <xdr:from>
      <xdr:col>3</xdr:col>
      <xdr:colOff>238125</xdr:colOff>
      <xdr:row>11</xdr:row>
      <xdr:rowOff>276225</xdr:rowOff>
    </xdr:from>
    <xdr:to>
      <xdr:col>5</xdr:col>
      <xdr:colOff>152400</xdr:colOff>
      <xdr:row>13</xdr:row>
      <xdr:rowOff>171450</xdr:rowOff>
    </xdr:to>
    <xdr:sp macro="" textlink="">
      <xdr:nvSpPr>
        <xdr:cNvPr id="26" name="Ellipse 25"/>
        <xdr:cNvSpPr/>
      </xdr:nvSpPr>
      <xdr:spPr>
        <a:xfrm>
          <a:off x="1962150" y="3333750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30</xdr:col>
      <xdr:colOff>142875</xdr:colOff>
      <xdr:row>18</xdr:row>
      <xdr:rowOff>171450</xdr:rowOff>
    </xdr:from>
    <xdr:to>
      <xdr:col>35</xdr:col>
      <xdr:colOff>190500</xdr:colOff>
      <xdr:row>19</xdr:row>
      <xdr:rowOff>200025</xdr:rowOff>
    </xdr:to>
    <xdr:sp macro="" textlink="">
      <xdr:nvSpPr>
        <xdr:cNvPr id="27" name="ZoneTexte 26"/>
        <xdr:cNvSpPr txBox="1"/>
      </xdr:nvSpPr>
      <xdr:spPr>
        <a:xfrm>
          <a:off x="11896725" y="5772150"/>
          <a:ext cx="19050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Moyenne actuelle</a:t>
          </a:r>
        </a:p>
      </xdr:txBody>
    </xdr:sp>
    <xdr:clientData/>
  </xdr:twoCellAnchor>
  <xdr:twoCellAnchor>
    <xdr:from>
      <xdr:col>36</xdr:col>
      <xdr:colOff>28575</xdr:colOff>
      <xdr:row>18</xdr:row>
      <xdr:rowOff>180975</xdr:rowOff>
    </xdr:from>
    <xdr:to>
      <xdr:col>41</xdr:col>
      <xdr:colOff>76200</xdr:colOff>
      <xdr:row>19</xdr:row>
      <xdr:rowOff>209550</xdr:rowOff>
    </xdr:to>
    <xdr:sp macro="" textlink="">
      <xdr:nvSpPr>
        <xdr:cNvPr id="28" name="ZoneTexte 27"/>
        <xdr:cNvSpPr txBox="1"/>
      </xdr:nvSpPr>
      <xdr:spPr>
        <a:xfrm>
          <a:off x="14011275" y="5781675"/>
          <a:ext cx="19050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Total actuel</a:t>
          </a:r>
        </a:p>
      </xdr:txBody>
    </xdr:sp>
    <xdr:clientData/>
  </xdr:twoCellAnchor>
  <xdr:twoCellAnchor>
    <xdr:from>
      <xdr:col>37</xdr:col>
      <xdr:colOff>66675</xdr:colOff>
      <xdr:row>19</xdr:row>
      <xdr:rowOff>295275</xdr:rowOff>
    </xdr:from>
    <xdr:to>
      <xdr:col>38</xdr:col>
      <xdr:colOff>352425</xdr:colOff>
      <xdr:row>21</xdr:row>
      <xdr:rowOff>190500</xdr:rowOff>
    </xdr:to>
    <xdr:sp macro="" textlink="">
      <xdr:nvSpPr>
        <xdr:cNvPr id="29" name="Ellipse 28"/>
        <xdr:cNvSpPr/>
      </xdr:nvSpPr>
      <xdr:spPr>
        <a:xfrm>
          <a:off x="14420850" y="6276975"/>
          <a:ext cx="657225" cy="657225"/>
        </a:xfrm>
        <a:prstGeom prst="ellipse">
          <a:avLst/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228600</xdr:colOff>
      <xdr:row>10</xdr:row>
      <xdr:rowOff>333375</xdr:rowOff>
    </xdr:from>
    <xdr:to>
      <xdr:col>3</xdr:col>
      <xdr:colOff>123825</xdr:colOff>
      <xdr:row>12</xdr:row>
      <xdr:rowOff>19050</xdr:rowOff>
    </xdr:to>
    <xdr:sp macro="" textlink="">
      <xdr:nvSpPr>
        <xdr:cNvPr id="30" name="ZoneTexte 29"/>
        <xdr:cNvSpPr txBox="1"/>
      </xdr:nvSpPr>
      <xdr:spPr>
        <a:xfrm>
          <a:off x="228600" y="3028950"/>
          <a:ext cx="16192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 i="1" u="sng"/>
            <a:t>Journées de :</a:t>
          </a:r>
        </a:p>
      </xdr:txBody>
    </xdr:sp>
    <xdr:clientData/>
  </xdr:twoCellAnchor>
  <xdr:twoCellAnchor>
    <xdr:from>
      <xdr:col>21</xdr:col>
      <xdr:colOff>57150</xdr:colOff>
      <xdr:row>7</xdr:row>
      <xdr:rowOff>561975</xdr:rowOff>
    </xdr:from>
    <xdr:to>
      <xdr:col>21</xdr:col>
      <xdr:colOff>333375</xdr:colOff>
      <xdr:row>7</xdr:row>
      <xdr:rowOff>771525</xdr:rowOff>
    </xdr:to>
    <xdr:sp macro="" textlink="">
      <xdr:nvSpPr>
        <xdr:cNvPr id="33" name="Flèche droite 32">
          <a:hlinkClick xmlns:r="http://schemas.openxmlformats.org/officeDocument/2006/relationships" r:id="rId6"/>
        </xdr:cNvPr>
        <xdr:cNvSpPr/>
      </xdr:nvSpPr>
      <xdr:spPr>
        <a:xfrm rot="10800000">
          <a:off x="8467725" y="1895475"/>
          <a:ext cx="276225" cy="20955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21</xdr:col>
      <xdr:colOff>323849</xdr:colOff>
      <xdr:row>7</xdr:row>
      <xdr:rowOff>523875</xdr:rowOff>
    </xdr:from>
    <xdr:to>
      <xdr:col>24</xdr:col>
      <xdr:colOff>114299</xdr:colOff>
      <xdr:row>7</xdr:row>
      <xdr:rowOff>809625</xdr:rowOff>
    </xdr:to>
    <xdr:sp macro="" textlink="">
      <xdr:nvSpPr>
        <xdr:cNvPr id="34" name="ZoneTexte 33"/>
        <xdr:cNvSpPr txBox="1"/>
      </xdr:nvSpPr>
      <xdr:spPr>
        <a:xfrm>
          <a:off x="8734424" y="1857375"/>
          <a:ext cx="9048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chemeClr val="bg1">
                  <a:lumMod val="95000"/>
                </a:schemeClr>
              </a:solidFill>
            </a:rPr>
            <a:t>Précédent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5" name="Connecteur droit 4"/>
        <xdr:cNvCxnSpPr/>
      </xdr:nvCxnSpPr>
      <xdr:spPr>
        <a:xfrm>
          <a:off x="0" y="2247900"/>
          <a:ext cx="34404300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20" name="Groupe 19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21" name="Rectangle 20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22" name="ZoneTexte 21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1ère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6" name="Image 5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2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3" name="Flèche droite 2">
          <a:hlinkClick xmlns:r="http://schemas.openxmlformats.org/officeDocument/2006/relationships" r:id="rId5"/>
        </xdr:cNvPr>
        <xdr:cNvSpPr/>
      </xdr:nvSpPr>
      <xdr:spPr>
        <a:xfrm>
          <a:off x="14601825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2ème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1" name="Flèche droite 10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3ème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4ème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5ème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6ème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7ème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73</xdr:col>
      <xdr:colOff>28575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4123372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8</xdr:col>
      <xdr:colOff>123827</xdr:colOff>
      <xdr:row>2</xdr:row>
      <xdr:rowOff>69481</xdr:rowOff>
    </xdr:from>
    <xdr:to>
      <xdr:col>11</xdr:col>
      <xdr:colOff>123827</xdr:colOff>
      <xdr:row>5</xdr:row>
      <xdr:rowOff>59956</xdr:rowOff>
    </xdr:to>
    <xdr:grpSp>
      <xdr:nvGrpSpPr>
        <xdr:cNvPr id="3" name="Groupe 2"/>
        <xdr:cNvGrpSpPr/>
      </xdr:nvGrpSpPr>
      <xdr:grpSpPr>
        <a:xfrm>
          <a:off x="4781552" y="450481"/>
          <a:ext cx="1114425" cy="561975"/>
          <a:chOff x="6410328" y="485775"/>
          <a:chExt cx="4514850" cy="561975"/>
        </a:xfrm>
      </xdr:grpSpPr>
      <xdr:sp macro="" textlink="">
        <xdr:nvSpPr>
          <xdr:cNvPr id="4" name="Rectangle 3"/>
          <xdr:cNvSpPr/>
        </xdr:nvSpPr>
        <xdr:spPr>
          <a:xfrm>
            <a:off x="6410328" y="485775"/>
            <a:ext cx="4514850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6730058" y="590550"/>
            <a:ext cx="3921352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Accueil</a:t>
            </a:r>
          </a:p>
        </xdr:txBody>
      </xdr:sp>
    </xdr:grpSp>
    <xdr:clientData/>
  </xdr:twoCellAnchor>
  <xdr:twoCellAnchor editAs="oneCell">
    <xdr:from>
      <xdr:col>3</xdr:col>
      <xdr:colOff>123823</xdr:colOff>
      <xdr:row>1</xdr:row>
      <xdr:rowOff>133350</xdr:rowOff>
    </xdr:from>
    <xdr:to>
      <xdr:col>13</xdr:col>
      <xdr:colOff>167473</xdr:colOff>
      <xdr:row>7</xdr:row>
      <xdr:rowOff>469209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4173" y="323850"/>
          <a:ext cx="3758400" cy="147885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</xdr:row>
      <xdr:rowOff>59955</xdr:rowOff>
    </xdr:from>
    <xdr:to>
      <xdr:col>2</xdr:col>
      <xdr:colOff>515347</xdr:colOff>
      <xdr:row>7</xdr:row>
      <xdr:rowOff>308504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440955"/>
          <a:ext cx="772522" cy="1201049"/>
        </a:xfrm>
        <a:prstGeom prst="rect">
          <a:avLst/>
        </a:prstGeom>
      </xdr:spPr>
    </xdr:pic>
    <xdr:clientData/>
  </xdr:twoCellAnchor>
  <xdr:twoCellAnchor>
    <xdr:from>
      <xdr:col>15</xdr:col>
      <xdr:colOff>38102</xdr:colOff>
      <xdr:row>2</xdr:row>
      <xdr:rowOff>104775</xdr:rowOff>
    </xdr:from>
    <xdr:to>
      <xdr:col>27</xdr:col>
      <xdr:colOff>9525</xdr:colOff>
      <xdr:row>5</xdr:row>
      <xdr:rowOff>95250</xdr:rowOff>
    </xdr:to>
    <xdr:grpSp>
      <xdr:nvGrpSpPr>
        <xdr:cNvPr id="8" name="Groupe 7"/>
        <xdr:cNvGrpSpPr/>
      </xdr:nvGrpSpPr>
      <xdr:grpSpPr>
        <a:xfrm>
          <a:off x="7296152" y="485775"/>
          <a:ext cx="4429123" cy="561975"/>
          <a:chOff x="11788886" y="1790700"/>
          <a:chExt cx="2028825" cy="561975"/>
        </a:xfrm>
      </xdr:grpSpPr>
      <xdr:sp macro="" textlink="">
        <xdr:nvSpPr>
          <xdr:cNvPr id="9" name="Rectangle 8"/>
          <xdr:cNvSpPr/>
        </xdr:nvSpPr>
        <xdr:spPr>
          <a:xfrm>
            <a:off x="11788886" y="1790700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10" name="ZoneTexte 9"/>
          <xdr:cNvSpPr txBox="1"/>
        </xdr:nvSpPr>
        <xdr:spPr>
          <a:xfrm>
            <a:off x="11932543" y="1895475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Bilan des places</a:t>
            </a:r>
          </a:p>
        </xdr:txBody>
      </xdr:sp>
    </xdr:grpSp>
    <xdr:clientData/>
  </xdr:twoCellAnchor>
  <xdr:twoCellAnchor>
    <xdr:from>
      <xdr:col>1</xdr:col>
      <xdr:colOff>19050</xdr:colOff>
      <xdr:row>12</xdr:row>
      <xdr:rowOff>9525</xdr:rowOff>
    </xdr:from>
    <xdr:to>
      <xdr:col>1</xdr:col>
      <xdr:colOff>314325</xdr:colOff>
      <xdr:row>22</xdr:row>
      <xdr:rowOff>0</xdr:rowOff>
    </xdr:to>
    <xdr:sp macro="" textlink="">
      <xdr:nvSpPr>
        <xdr:cNvPr id="19" name="ZoneTexte 18"/>
        <xdr:cNvSpPr txBox="1"/>
      </xdr:nvSpPr>
      <xdr:spPr>
        <a:xfrm>
          <a:off x="1047750" y="3400425"/>
          <a:ext cx="295275" cy="3800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900" b="1">
              <a:solidFill>
                <a:schemeClr val="bg1"/>
              </a:solidFill>
              <a:latin typeface="MingLiU_HKSCS-ExtB" pitchFamily="18" charset="-120"/>
              <a:ea typeface="MingLiU_HKSCS-ExtB" pitchFamily="18" charset="-120"/>
            </a:rPr>
            <a:t>CLASSEMENT</a:t>
          </a:r>
        </a:p>
        <a:p>
          <a:pPr algn="ctr"/>
          <a:r>
            <a:rPr lang="fr-FR" sz="900" b="1">
              <a:solidFill>
                <a:schemeClr val="bg1"/>
              </a:solidFill>
              <a:latin typeface="MingLiU_HKSCS-ExtB" pitchFamily="18" charset="-120"/>
              <a:ea typeface="MingLiU_HKSCS-ExtB" pitchFamily="18" charset="-120"/>
            </a:rPr>
            <a:t> PAR</a:t>
          </a:r>
        </a:p>
        <a:p>
          <a:pPr algn="ctr"/>
          <a:r>
            <a:rPr lang="fr-FR" sz="900" b="1">
              <a:solidFill>
                <a:schemeClr val="bg1"/>
              </a:solidFill>
              <a:latin typeface="MingLiU_HKSCS-ExtB" pitchFamily="18" charset="-120"/>
              <a:ea typeface="MingLiU_HKSCS-ExtB" pitchFamily="18" charset="-120"/>
            </a:rPr>
            <a:t> JOURNÉE</a:t>
          </a:r>
        </a:p>
      </xdr:txBody>
    </xdr:sp>
    <xdr:clientData/>
  </xdr:twoCellAnchor>
  <xdr:twoCellAnchor editAs="oneCell">
    <xdr:from>
      <xdr:col>30</xdr:col>
      <xdr:colOff>323850</xdr:colOff>
      <xdr:row>3</xdr:row>
      <xdr:rowOff>104775</xdr:rowOff>
    </xdr:from>
    <xdr:to>
      <xdr:col>36</xdr:col>
      <xdr:colOff>192206</xdr:colOff>
      <xdr:row>6</xdr:row>
      <xdr:rowOff>88059</xdr:rowOff>
    </xdr:to>
    <xdr:pic>
      <xdr:nvPicPr>
        <xdr:cNvPr id="26" name="Image 25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>
    <xdr:from>
      <xdr:col>14</xdr:col>
      <xdr:colOff>304801</xdr:colOff>
      <xdr:row>7</xdr:row>
      <xdr:rowOff>38100</xdr:rowOff>
    </xdr:from>
    <xdr:to>
      <xdr:col>27</xdr:col>
      <xdr:colOff>142876</xdr:colOff>
      <xdr:row>7</xdr:row>
      <xdr:rowOff>752476</xdr:rowOff>
    </xdr:to>
    <xdr:sp macro="" textlink="">
      <xdr:nvSpPr>
        <xdr:cNvPr id="21" name="ZoneTexte 20"/>
        <xdr:cNvSpPr txBox="1"/>
      </xdr:nvSpPr>
      <xdr:spPr>
        <a:xfrm>
          <a:off x="7191376" y="1371600"/>
          <a:ext cx="4667250" cy="714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fr-FR" sz="1300" b="1" baseline="0">
              <a:solidFill>
                <a:schemeClr val="bg1">
                  <a:lumMod val="85000"/>
                </a:schemeClr>
              </a:solidFill>
            </a:rPr>
            <a:t>Cette page dresse un bilan de vos places au classement général au fur et à mesure de la compétition.</a:t>
          </a:r>
        </a:p>
        <a:p>
          <a:pPr algn="l"/>
          <a:endParaRPr lang="fr-FR" sz="14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28574</xdr:colOff>
      <xdr:row>8</xdr:row>
      <xdr:rowOff>104775</xdr:rowOff>
    </xdr:from>
    <xdr:to>
      <xdr:col>24</xdr:col>
      <xdr:colOff>295274</xdr:colOff>
      <xdr:row>10</xdr:row>
      <xdr:rowOff>28575</xdr:rowOff>
    </xdr:to>
    <xdr:sp macro="" textlink="">
      <xdr:nvSpPr>
        <xdr:cNvPr id="11" name="ZoneTexte 10"/>
        <xdr:cNvSpPr txBox="1"/>
      </xdr:nvSpPr>
      <xdr:spPr>
        <a:xfrm>
          <a:off x="8772524" y="2352675"/>
          <a:ext cx="212407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Champion d'automne</a:t>
          </a:r>
        </a:p>
      </xdr:txBody>
    </xdr:sp>
    <xdr:clientData/>
  </xdr:twoCellAnchor>
  <xdr:twoCellAnchor>
    <xdr:from>
      <xdr:col>21</xdr:col>
      <xdr:colOff>104775</xdr:colOff>
      <xdr:row>10</xdr:row>
      <xdr:rowOff>57150</xdr:rowOff>
    </xdr:from>
    <xdr:to>
      <xdr:col>21</xdr:col>
      <xdr:colOff>263744</xdr:colOff>
      <xdr:row>10</xdr:row>
      <xdr:rowOff>266700</xdr:rowOff>
    </xdr:to>
    <xdr:sp macro="" textlink="">
      <xdr:nvSpPr>
        <xdr:cNvPr id="12" name="Flèche vers le bas 11"/>
        <xdr:cNvSpPr/>
      </xdr:nvSpPr>
      <xdr:spPr>
        <a:xfrm>
          <a:off x="9591675" y="2705100"/>
          <a:ext cx="158969" cy="209550"/>
        </a:xfrm>
        <a:prstGeom prst="downArrow">
          <a:avLst/>
        </a:prstGeom>
        <a:solidFill>
          <a:srgbClr val="4B875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b="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8ème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9ème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10ème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11ème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12ème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13ème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14ème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15ème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16ème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17ème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73</xdr:col>
      <xdr:colOff>28575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944302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8</xdr:col>
      <xdr:colOff>123827</xdr:colOff>
      <xdr:row>2</xdr:row>
      <xdr:rowOff>69481</xdr:rowOff>
    </xdr:from>
    <xdr:to>
      <xdr:col>11</xdr:col>
      <xdr:colOff>123827</xdr:colOff>
      <xdr:row>5</xdr:row>
      <xdr:rowOff>59956</xdr:rowOff>
    </xdr:to>
    <xdr:grpSp>
      <xdr:nvGrpSpPr>
        <xdr:cNvPr id="3" name="Groupe 2"/>
        <xdr:cNvGrpSpPr/>
      </xdr:nvGrpSpPr>
      <xdr:grpSpPr>
        <a:xfrm>
          <a:off x="3705227" y="450481"/>
          <a:ext cx="1114425" cy="561975"/>
          <a:chOff x="6410328" y="485775"/>
          <a:chExt cx="4514850" cy="561975"/>
        </a:xfrm>
      </xdr:grpSpPr>
      <xdr:sp macro="" textlink="">
        <xdr:nvSpPr>
          <xdr:cNvPr id="4" name="Rectangle 3"/>
          <xdr:cNvSpPr/>
        </xdr:nvSpPr>
        <xdr:spPr>
          <a:xfrm>
            <a:off x="6410328" y="485775"/>
            <a:ext cx="4514850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6730058" y="590550"/>
            <a:ext cx="3921352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Accueil</a:t>
            </a:r>
          </a:p>
        </xdr:txBody>
      </xdr:sp>
    </xdr:grpSp>
    <xdr:clientData/>
  </xdr:twoCellAnchor>
  <xdr:twoCellAnchor editAs="oneCell">
    <xdr:from>
      <xdr:col>6</xdr:col>
      <xdr:colOff>85723</xdr:colOff>
      <xdr:row>1</xdr:row>
      <xdr:rowOff>133350</xdr:rowOff>
    </xdr:from>
    <xdr:to>
      <xdr:col>16</xdr:col>
      <xdr:colOff>129373</xdr:colOff>
      <xdr:row>7</xdr:row>
      <xdr:rowOff>469209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4173" y="323850"/>
          <a:ext cx="3758400" cy="147885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</xdr:row>
      <xdr:rowOff>59955</xdr:rowOff>
    </xdr:from>
    <xdr:to>
      <xdr:col>3</xdr:col>
      <xdr:colOff>143872</xdr:colOff>
      <xdr:row>7</xdr:row>
      <xdr:rowOff>308504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440955"/>
          <a:ext cx="772522" cy="1201049"/>
        </a:xfrm>
        <a:prstGeom prst="rect">
          <a:avLst/>
        </a:prstGeom>
      </xdr:spPr>
    </xdr:pic>
    <xdr:clientData/>
  </xdr:twoCellAnchor>
  <xdr:twoCellAnchor>
    <xdr:from>
      <xdr:col>18</xdr:col>
      <xdr:colOff>2</xdr:colOff>
      <xdr:row>2</xdr:row>
      <xdr:rowOff>104775</xdr:rowOff>
    </xdr:from>
    <xdr:to>
      <xdr:col>29</xdr:col>
      <xdr:colOff>342900</xdr:colOff>
      <xdr:row>5</xdr:row>
      <xdr:rowOff>95250</xdr:rowOff>
    </xdr:to>
    <xdr:grpSp>
      <xdr:nvGrpSpPr>
        <xdr:cNvPr id="8" name="Groupe 7"/>
        <xdr:cNvGrpSpPr/>
      </xdr:nvGrpSpPr>
      <xdr:grpSpPr>
        <a:xfrm>
          <a:off x="7296152" y="485775"/>
          <a:ext cx="4429123" cy="561975"/>
          <a:chOff x="11788886" y="1790700"/>
          <a:chExt cx="2028825" cy="561975"/>
        </a:xfrm>
      </xdr:grpSpPr>
      <xdr:sp macro="" textlink="">
        <xdr:nvSpPr>
          <xdr:cNvPr id="9" name="Rectangle 8"/>
          <xdr:cNvSpPr/>
        </xdr:nvSpPr>
        <xdr:spPr>
          <a:xfrm>
            <a:off x="11788886" y="1790700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10" name="ZoneTexte 9"/>
          <xdr:cNvSpPr txBox="1"/>
        </xdr:nvSpPr>
        <xdr:spPr>
          <a:xfrm>
            <a:off x="11932543" y="1895475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Statistiques</a:t>
            </a:r>
          </a:p>
        </xdr:txBody>
      </xdr:sp>
    </xdr:grpSp>
    <xdr:clientData/>
  </xdr:twoCellAnchor>
  <xdr:twoCellAnchor editAs="oneCell">
    <xdr:from>
      <xdr:col>33</xdr:col>
      <xdr:colOff>285750</xdr:colOff>
      <xdr:row>3</xdr:row>
      <xdr:rowOff>104775</xdr:rowOff>
    </xdr:from>
    <xdr:to>
      <xdr:col>39</xdr:col>
      <xdr:colOff>154106</xdr:colOff>
      <xdr:row>6</xdr:row>
      <xdr:rowOff>88059</xdr:rowOff>
    </xdr:to>
    <xdr:pic>
      <xdr:nvPicPr>
        <xdr:cNvPr id="11" name="Image 10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>
    <xdr:from>
      <xdr:col>0</xdr:col>
      <xdr:colOff>152399</xdr:colOff>
      <xdr:row>14</xdr:row>
      <xdr:rowOff>28576</xdr:rowOff>
    </xdr:from>
    <xdr:to>
      <xdr:col>30</xdr:col>
      <xdr:colOff>333374</xdr:colOff>
      <xdr:row>23</xdr:row>
      <xdr:rowOff>133351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238125</xdr:colOff>
      <xdr:row>11</xdr:row>
      <xdr:rowOff>266700</xdr:rowOff>
    </xdr:from>
    <xdr:to>
      <xdr:col>8</xdr:col>
      <xdr:colOff>152400</xdr:colOff>
      <xdr:row>13</xdr:row>
      <xdr:rowOff>161925</xdr:rowOff>
    </xdr:to>
    <xdr:sp macro="" textlink="">
      <xdr:nvSpPr>
        <xdr:cNvPr id="14" name="Ellipse 13"/>
        <xdr:cNvSpPr/>
      </xdr:nvSpPr>
      <xdr:spPr>
        <a:xfrm>
          <a:off x="30765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238125</xdr:colOff>
      <xdr:row>11</xdr:row>
      <xdr:rowOff>266700</xdr:rowOff>
    </xdr:from>
    <xdr:to>
      <xdr:col>11</xdr:col>
      <xdr:colOff>152400</xdr:colOff>
      <xdr:row>13</xdr:row>
      <xdr:rowOff>161925</xdr:rowOff>
    </xdr:to>
    <xdr:sp macro="" textlink="">
      <xdr:nvSpPr>
        <xdr:cNvPr id="15" name="Ellipse 14"/>
        <xdr:cNvSpPr/>
      </xdr:nvSpPr>
      <xdr:spPr>
        <a:xfrm>
          <a:off x="41910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228600</xdr:colOff>
      <xdr:row>11</xdr:row>
      <xdr:rowOff>266700</xdr:rowOff>
    </xdr:from>
    <xdr:to>
      <xdr:col>14</xdr:col>
      <xdr:colOff>142875</xdr:colOff>
      <xdr:row>13</xdr:row>
      <xdr:rowOff>161925</xdr:rowOff>
    </xdr:to>
    <xdr:sp macro="" textlink="">
      <xdr:nvSpPr>
        <xdr:cNvPr id="16" name="Ellipse 15"/>
        <xdr:cNvSpPr/>
      </xdr:nvSpPr>
      <xdr:spPr>
        <a:xfrm>
          <a:off x="52959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247650</xdr:colOff>
      <xdr:row>11</xdr:row>
      <xdr:rowOff>266700</xdr:rowOff>
    </xdr:from>
    <xdr:to>
      <xdr:col>17</xdr:col>
      <xdr:colOff>161925</xdr:colOff>
      <xdr:row>13</xdr:row>
      <xdr:rowOff>161925</xdr:rowOff>
    </xdr:to>
    <xdr:sp macro="" textlink="">
      <xdr:nvSpPr>
        <xdr:cNvPr id="17" name="Ellipse 16"/>
        <xdr:cNvSpPr/>
      </xdr:nvSpPr>
      <xdr:spPr>
        <a:xfrm>
          <a:off x="64293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21</xdr:col>
      <xdr:colOff>238125</xdr:colOff>
      <xdr:row>11</xdr:row>
      <xdr:rowOff>266700</xdr:rowOff>
    </xdr:from>
    <xdr:to>
      <xdr:col>23</xdr:col>
      <xdr:colOff>152400</xdr:colOff>
      <xdr:row>13</xdr:row>
      <xdr:rowOff>161925</xdr:rowOff>
    </xdr:to>
    <xdr:sp macro="" textlink="">
      <xdr:nvSpPr>
        <xdr:cNvPr id="18" name="Ellipse 17"/>
        <xdr:cNvSpPr/>
      </xdr:nvSpPr>
      <xdr:spPr>
        <a:xfrm>
          <a:off x="86487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238125</xdr:colOff>
      <xdr:row>11</xdr:row>
      <xdr:rowOff>266700</xdr:rowOff>
    </xdr:from>
    <xdr:to>
      <xdr:col>26</xdr:col>
      <xdr:colOff>152400</xdr:colOff>
      <xdr:row>13</xdr:row>
      <xdr:rowOff>161925</xdr:rowOff>
    </xdr:to>
    <xdr:sp macro="" textlink="">
      <xdr:nvSpPr>
        <xdr:cNvPr id="19" name="Ellipse 18"/>
        <xdr:cNvSpPr/>
      </xdr:nvSpPr>
      <xdr:spPr>
        <a:xfrm>
          <a:off x="976312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27</xdr:col>
      <xdr:colOff>238125</xdr:colOff>
      <xdr:row>11</xdr:row>
      <xdr:rowOff>266700</xdr:rowOff>
    </xdr:from>
    <xdr:to>
      <xdr:col>29</xdr:col>
      <xdr:colOff>152400</xdr:colOff>
      <xdr:row>13</xdr:row>
      <xdr:rowOff>161925</xdr:rowOff>
    </xdr:to>
    <xdr:sp macro="" textlink="">
      <xdr:nvSpPr>
        <xdr:cNvPr id="20" name="Ellipse 19"/>
        <xdr:cNvSpPr/>
      </xdr:nvSpPr>
      <xdr:spPr>
        <a:xfrm>
          <a:off x="1087755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30</xdr:col>
      <xdr:colOff>238125</xdr:colOff>
      <xdr:row>11</xdr:row>
      <xdr:rowOff>266700</xdr:rowOff>
    </xdr:from>
    <xdr:to>
      <xdr:col>32</xdr:col>
      <xdr:colOff>152400</xdr:colOff>
      <xdr:row>13</xdr:row>
      <xdr:rowOff>161925</xdr:rowOff>
    </xdr:to>
    <xdr:sp macro="" textlink="">
      <xdr:nvSpPr>
        <xdr:cNvPr id="21" name="Ellipse 20"/>
        <xdr:cNvSpPr/>
      </xdr:nvSpPr>
      <xdr:spPr>
        <a:xfrm>
          <a:off x="119919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238125</xdr:colOff>
      <xdr:row>11</xdr:row>
      <xdr:rowOff>276225</xdr:rowOff>
    </xdr:from>
    <xdr:to>
      <xdr:col>20</xdr:col>
      <xdr:colOff>152400</xdr:colOff>
      <xdr:row>13</xdr:row>
      <xdr:rowOff>171450</xdr:rowOff>
    </xdr:to>
    <xdr:sp macro="" textlink="">
      <xdr:nvSpPr>
        <xdr:cNvPr id="22" name="Ellipse 21"/>
        <xdr:cNvSpPr/>
      </xdr:nvSpPr>
      <xdr:spPr>
        <a:xfrm>
          <a:off x="7534275" y="3333750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33</xdr:col>
      <xdr:colOff>238125</xdr:colOff>
      <xdr:row>11</xdr:row>
      <xdr:rowOff>266700</xdr:rowOff>
    </xdr:from>
    <xdr:to>
      <xdr:col>35</xdr:col>
      <xdr:colOff>152400</xdr:colOff>
      <xdr:row>13</xdr:row>
      <xdr:rowOff>161925</xdr:rowOff>
    </xdr:to>
    <xdr:sp macro="" textlink="">
      <xdr:nvSpPr>
        <xdr:cNvPr id="23" name="Ellipse 22"/>
        <xdr:cNvSpPr/>
      </xdr:nvSpPr>
      <xdr:spPr>
        <a:xfrm>
          <a:off x="131064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47625</xdr:colOff>
      <xdr:row>16</xdr:row>
      <xdr:rowOff>66675</xdr:rowOff>
    </xdr:from>
    <xdr:to>
      <xdr:col>33</xdr:col>
      <xdr:colOff>333375</xdr:colOff>
      <xdr:row>17</xdr:row>
      <xdr:rowOff>342900</xdr:rowOff>
    </xdr:to>
    <xdr:sp macro="" textlink="">
      <xdr:nvSpPr>
        <xdr:cNvPr id="24" name="Ellipse 23"/>
        <xdr:cNvSpPr/>
      </xdr:nvSpPr>
      <xdr:spPr>
        <a:xfrm>
          <a:off x="12544425" y="4905375"/>
          <a:ext cx="657225" cy="657225"/>
        </a:xfrm>
        <a:prstGeom prst="ellipse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47625</xdr:colOff>
      <xdr:row>19</xdr:row>
      <xdr:rowOff>304800</xdr:rowOff>
    </xdr:from>
    <xdr:to>
      <xdr:col>33</xdr:col>
      <xdr:colOff>333375</xdr:colOff>
      <xdr:row>21</xdr:row>
      <xdr:rowOff>200025</xdr:rowOff>
    </xdr:to>
    <xdr:sp macro="" textlink="">
      <xdr:nvSpPr>
        <xdr:cNvPr id="25" name="Ellipse 24"/>
        <xdr:cNvSpPr/>
      </xdr:nvSpPr>
      <xdr:spPr>
        <a:xfrm>
          <a:off x="12544425" y="6286500"/>
          <a:ext cx="657225" cy="657225"/>
        </a:xfrm>
        <a:prstGeom prst="ellipse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29</xdr:col>
      <xdr:colOff>352425</xdr:colOff>
      <xdr:row>14</xdr:row>
      <xdr:rowOff>171450</xdr:rowOff>
    </xdr:from>
    <xdr:to>
      <xdr:col>36</xdr:col>
      <xdr:colOff>19050</xdr:colOff>
      <xdr:row>15</xdr:row>
      <xdr:rowOff>323850</xdr:rowOff>
    </xdr:to>
    <xdr:sp macro="" textlink="">
      <xdr:nvSpPr>
        <xdr:cNvPr id="26" name="ZoneTexte 25"/>
        <xdr:cNvSpPr txBox="1"/>
      </xdr:nvSpPr>
      <xdr:spPr>
        <a:xfrm>
          <a:off x="11734800" y="4371975"/>
          <a:ext cx="226695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/>
            <a:t>Leader de journée</a:t>
          </a:r>
        </a:p>
      </xdr:txBody>
    </xdr:sp>
    <xdr:clientData/>
  </xdr:twoCellAnchor>
  <xdr:twoCellAnchor>
    <xdr:from>
      <xdr:col>3</xdr:col>
      <xdr:colOff>238125</xdr:colOff>
      <xdr:row>11</xdr:row>
      <xdr:rowOff>276225</xdr:rowOff>
    </xdr:from>
    <xdr:to>
      <xdr:col>5</xdr:col>
      <xdr:colOff>152400</xdr:colOff>
      <xdr:row>13</xdr:row>
      <xdr:rowOff>171450</xdr:rowOff>
    </xdr:to>
    <xdr:sp macro="" textlink="">
      <xdr:nvSpPr>
        <xdr:cNvPr id="27" name="Ellipse 26"/>
        <xdr:cNvSpPr/>
      </xdr:nvSpPr>
      <xdr:spPr>
        <a:xfrm>
          <a:off x="1962150" y="3333750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30</xdr:col>
      <xdr:colOff>142875</xdr:colOff>
      <xdr:row>18</xdr:row>
      <xdr:rowOff>171450</xdr:rowOff>
    </xdr:from>
    <xdr:to>
      <xdr:col>35</xdr:col>
      <xdr:colOff>190500</xdr:colOff>
      <xdr:row>19</xdr:row>
      <xdr:rowOff>200025</xdr:rowOff>
    </xdr:to>
    <xdr:sp macro="" textlink="">
      <xdr:nvSpPr>
        <xdr:cNvPr id="28" name="ZoneTexte 27"/>
        <xdr:cNvSpPr txBox="1"/>
      </xdr:nvSpPr>
      <xdr:spPr>
        <a:xfrm>
          <a:off x="11896725" y="5772150"/>
          <a:ext cx="19050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Moyenne actuelle</a:t>
          </a:r>
        </a:p>
      </xdr:txBody>
    </xdr:sp>
    <xdr:clientData/>
  </xdr:twoCellAnchor>
  <xdr:twoCellAnchor>
    <xdr:from>
      <xdr:col>36</xdr:col>
      <xdr:colOff>28575</xdr:colOff>
      <xdr:row>18</xdr:row>
      <xdr:rowOff>180975</xdr:rowOff>
    </xdr:from>
    <xdr:to>
      <xdr:col>41</xdr:col>
      <xdr:colOff>76200</xdr:colOff>
      <xdr:row>19</xdr:row>
      <xdr:rowOff>209550</xdr:rowOff>
    </xdr:to>
    <xdr:sp macro="" textlink="">
      <xdr:nvSpPr>
        <xdr:cNvPr id="29" name="ZoneTexte 28"/>
        <xdr:cNvSpPr txBox="1"/>
      </xdr:nvSpPr>
      <xdr:spPr>
        <a:xfrm>
          <a:off x="14011275" y="5781675"/>
          <a:ext cx="19050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Total actuel</a:t>
          </a:r>
        </a:p>
      </xdr:txBody>
    </xdr:sp>
    <xdr:clientData/>
  </xdr:twoCellAnchor>
  <xdr:twoCellAnchor>
    <xdr:from>
      <xdr:col>37</xdr:col>
      <xdr:colOff>66675</xdr:colOff>
      <xdr:row>19</xdr:row>
      <xdr:rowOff>295275</xdr:rowOff>
    </xdr:from>
    <xdr:to>
      <xdr:col>38</xdr:col>
      <xdr:colOff>352425</xdr:colOff>
      <xdr:row>21</xdr:row>
      <xdr:rowOff>190500</xdr:rowOff>
    </xdr:to>
    <xdr:sp macro="" textlink="">
      <xdr:nvSpPr>
        <xdr:cNvPr id="30" name="Ellipse 29"/>
        <xdr:cNvSpPr/>
      </xdr:nvSpPr>
      <xdr:spPr>
        <a:xfrm>
          <a:off x="14420850" y="6276975"/>
          <a:ext cx="657225" cy="657225"/>
        </a:xfrm>
        <a:prstGeom prst="ellipse">
          <a:avLst/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228599</xdr:colOff>
      <xdr:row>10</xdr:row>
      <xdr:rowOff>333375</xdr:rowOff>
    </xdr:from>
    <xdr:to>
      <xdr:col>3</xdr:col>
      <xdr:colOff>114299</xdr:colOff>
      <xdr:row>12</xdr:row>
      <xdr:rowOff>19050</xdr:rowOff>
    </xdr:to>
    <xdr:sp macro="" textlink="">
      <xdr:nvSpPr>
        <xdr:cNvPr id="31" name="ZoneTexte 30"/>
        <xdr:cNvSpPr txBox="1"/>
      </xdr:nvSpPr>
      <xdr:spPr>
        <a:xfrm>
          <a:off x="228599" y="3028950"/>
          <a:ext cx="160972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 i="1" u="sng"/>
            <a:t>Journées de :</a:t>
          </a:r>
        </a:p>
      </xdr:txBody>
    </xdr:sp>
    <xdr:clientData/>
  </xdr:twoCellAnchor>
  <xdr:twoCellAnchor>
    <xdr:from>
      <xdr:col>26</xdr:col>
      <xdr:colOff>38099</xdr:colOff>
      <xdr:row>7</xdr:row>
      <xdr:rowOff>561974</xdr:rowOff>
    </xdr:from>
    <xdr:to>
      <xdr:col>26</xdr:col>
      <xdr:colOff>314324</xdr:colOff>
      <xdr:row>7</xdr:row>
      <xdr:rowOff>771524</xdr:rowOff>
    </xdr:to>
    <xdr:sp macro="" textlink="">
      <xdr:nvSpPr>
        <xdr:cNvPr id="41" name="Flèche droite 40">
          <a:hlinkClick xmlns:r="http://schemas.openxmlformats.org/officeDocument/2006/relationships" r:id="rId6"/>
        </xdr:cNvPr>
        <xdr:cNvSpPr/>
      </xdr:nvSpPr>
      <xdr:spPr>
        <a:xfrm>
          <a:off x="10306049" y="1895474"/>
          <a:ext cx="276225" cy="20955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85725</xdr:colOff>
      <xdr:row>7</xdr:row>
      <xdr:rowOff>523875</xdr:rowOff>
    </xdr:from>
    <xdr:to>
      <xdr:col>26</xdr:col>
      <xdr:colOff>85725</xdr:colOff>
      <xdr:row>7</xdr:row>
      <xdr:rowOff>809625</xdr:rowOff>
    </xdr:to>
    <xdr:sp macro="" textlink="">
      <xdr:nvSpPr>
        <xdr:cNvPr id="42" name="ZoneTexte 41"/>
        <xdr:cNvSpPr txBox="1"/>
      </xdr:nvSpPr>
      <xdr:spPr>
        <a:xfrm>
          <a:off x="9610725" y="1857375"/>
          <a:ext cx="7429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chemeClr val="bg1">
                  <a:lumMod val="95000"/>
                </a:schemeClr>
              </a:solidFill>
            </a:rPr>
            <a:t>Suivant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18ème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19ème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20ème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21ème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22ème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23ème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24ème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25ème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26ème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27ème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73</xdr:col>
      <xdr:colOff>28575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944302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8</xdr:col>
      <xdr:colOff>123827</xdr:colOff>
      <xdr:row>2</xdr:row>
      <xdr:rowOff>69481</xdr:rowOff>
    </xdr:from>
    <xdr:to>
      <xdr:col>11</xdr:col>
      <xdr:colOff>123827</xdr:colOff>
      <xdr:row>5</xdr:row>
      <xdr:rowOff>59956</xdr:rowOff>
    </xdr:to>
    <xdr:grpSp>
      <xdr:nvGrpSpPr>
        <xdr:cNvPr id="3" name="Groupe 2"/>
        <xdr:cNvGrpSpPr/>
      </xdr:nvGrpSpPr>
      <xdr:grpSpPr>
        <a:xfrm>
          <a:off x="3705227" y="450481"/>
          <a:ext cx="1114425" cy="561975"/>
          <a:chOff x="6410328" y="485775"/>
          <a:chExt cx="4514850" cy="561975"/>
        </a:xfrm>
      </xdr:grpSpPr>
      <xdr:sp macro="" textlink="">
        <xdr:nvSpPr>
          <xdr:cNvPr id="4" name="Rectangle 3"/>
          <xdr:cNvSpPr/>
        </xdr:nvSpPr>
        <xdr:spPr>
          <a:xfrm>
            <a:off x="6410328" y="485775"/>
            <a:ext cx="4514850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6730058" y="590550"/>
            <a:ext cx="3921352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Accueil</a:t>
            </a:r>
          </a:p>
        </xdr:txBody>
      </xdr:sp>
    </xdr:grpSp>
    <xdr:clientData/>
  </xdr:twoCellAnchor>
  <xdr:twoCellAnchor editAs="oneCell">
    <xdr:from>
      <xdr:col>6</xdr:col>
      <xdr:colOff>85723</xdr:colOff>
      <xdr:row>1</xdr:row>
      <xdr:rowOff>133350</xdr:rowOff>
    </xdr:from>
    <xdr:to>
      <xdr:col>16</xdr:col>
      <xdr:colOff>129373</xdr:colOff>
      <xdr:row>7</xdr:row>
      <xdr:rowOff>469209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4173" y="323850"/>
          <a:ext cx="3758400" cy="147885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</xdr:row>
      <xdr:rowOff>59955</xdr:rowOff>
    </xdr:from>
    <xdr:to>
      <xdr:col>3</xdr:col>
      <xdr:colOff>143872</xdr:colOff>
      <xdr:row>7</xdr:row>
      <xdr:rowOff>308504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440955"/>
          <a:ext cx="772522" cy="1201049"/>
        </a:xfrm>
        <a:prstGeom prst="rect">
          <a:avLst/>
        </a:prstGeom>
      </xdr:spPr>
    </xdr:pic>
    <xdr:clientData/>
  </xdr:twoCellAnchor>
  <xdr:twoCellAnchor>
    <xdr:from>
      <xdr:col>18</xdr:col>
      <xdr:colOff>2</xdr:colOff>
      <xdr:row>2</xdr:row>
      <xdr:rowOff>104775</xdr:rowOff>
    </xdr:from>
    <xdr:to>
      <xdr:col>29</xdr:col>
      <xdr:colOff>342900</xdr:colOff>
      <xdr:row>5</xdr:row>
      <xdr:rowOff>95250</xdr:rowOff>
    </xdr:to>
    <xdr:grpSp>
      <xdr:nvGrpSpPr>
        <xdr:cNvPr id="8" name="Groupe 7"/>
        <xdr:cNvGrpSpPr/>
      </xdr:nvGrpSpPr>
      <xdr:grpSpPr>
        <a:xfrm>
          <a:off x="7296152" y="485775"/>
          <a:ext cx="4429123" cy="561975"/>
          <a:chOff x="11788886" y="1790700"/>
          <a:chExt cx="2028825" cy="561975"/>
        </a:xfrm>
      </xdr:grpSpPr>
      <xdr:sp macro="" textlink="">
        <xdr:nvSpPr>
          <xdr:cNvPr id="9" name="Rectangle 8"/>
          <xdr:cNvSpPr/>
        </xdr:nvSpPr>
        <xdr:spPr>
          <a:xfrm>
            <a:off x="11788886" y="1790700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10" name="ZoneTexte 9"/>
          <xdr:cNvSpPr txBox="1"/>
        </xdr:nvSpPr>
        <xdr:spPr>
          <a:xfrm>
            <a:off x="11932543" y="1895475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Statistiques</a:t>
            </a:r>
          </a:p>
        </xdr:txBody>
      </xdr:sp>
    </xdr:grpSp>
    <xdr:clientData/>
  </xdr:twoCellAnchor>
  <xdr:twoCellAnchor editAs="oneCell">
    <xdr:from>
      <xdr:col>33</xdr:col>
      <xdr:colOff>285750</xdr:colOff>
      <xdr:row>3</xdr:row>
      <xdr:rowOff>104775</xdr:rowOff>
    </xdr:from>
    <xdr:to>
      <xdr:col>39</xdr:col>
      <xdr:colOff>154106</xdr:colOff>
      <xdr:row>6</xdr:row>
      <xdr:rowOff>88059</xdr:rowOff>
    </xdr:to>
    <xdr:pic>
      <xdr:nvPicPr>
        <xdr:cNvPr id="11" name="Image 10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>
    <xdr:from>
      <xdr:col>0</xdr:col>
      <xdr:colOff>152399</xdr:colOff>
      <xdr:row>14</xdr:row>
      <xdr:rowOff>28576</xdr:rowOff>
    </xdr:from>
    <xdr:to>
      <xdr:col>30</xdr:col>
      <xdr:colOff>333374</xdr:colOff>
      <xdr:row>23</xdr:row>
      <xdr:rowOff>133351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238125</xdr:colOff>
      <xdr:row>11</xdr:row>
      <xdr:rowOff>266700</xdr:rowOff>
    </xdr:from>
    <xdr:to>
      <xdr:col>8</xdr:col>
      <xdr:colOff>152400</xdr:colOff>
      <xdr:row>13</xdr:row>
      <xdr:rowOff>161925</xdr:rowOff>
    </xdr:to>
    <xdr:sp macro="" textlink="">
      <xdr:nvSpPr>
        <xdr:cNvPr id="14" name="Ellipse 13"/>
        <xdr:cNvSpPr/>
      </xdr:nvSpPr>
      <xdr:spPr>
        <a:xfrm>
          <a:off x="30765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238125</xdr:colOff>
      <xdr:row>11</xdr:row>
      <xdr:rowOff>266700</xdr:rowOff>
    </xdr:from>
    <xdr:to>
      <xdr:col>11</xdr:col>
      <xdr:colOff>152400</xdr:colOff>
      <xdr:row>13</xdr:row>
      <xdr:rowOff>161925</xdr:rowOff>
    </xdr:to>
    <xdr:sp macro="" textlink="">
      <xdr:nvSpPr>
        <xdr:cNvPr id="15" name="Ellipse 14"/>
        <xdr:cNvSpPr/>
      </xdr:nvSpPr>
      <xdr:spPr>
        <a:xfrm>
          <a:off x="41910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228600</xdr:colOff>
      <xdr:row>11</xdr:row>
      <xdr:rowOff>266700</xdr:rowOff>
    </xdr:from>
    <xdr:to>
      <xdr:col>14</xdr:col>
      <xdr:colOff>142875</xdr:colOff>
      <xdr:row>13</xdr:row>
      <xdr:rowOff>161925</xdr:rowOff>
    </xdr:to>
    <xdr:sp macro="" textlink="">
      <xdr:nvSpPr>
        <xdr:cNvPr id="16" name="Ellipse 15"/>
        <xdr:cNvSpPr/>
      </xdr:nvSpPr>
      <xdr:spPr>
        <a:xfrm>
          <a:off x="52959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247650</xdr:colOff>
      <xdr:row>11</xdr:row>
      <xdr:rowOff>266700</xdr:rowOff>
    </xdr:from>
    <xdr:to>
      <xdr:col>17</xdr:col>
      <xdr:colOff>161925</xdr:colOff>
      <xdr:row>13</xdr:row>
      <xdr:rowOff>161925</xdr:rowOff>
    </xdr:to>
    <xdr:sp macro="" textlink="">
      <xdr:nvSpPr>
        <xdr:cNvPr id="17" name="Ellipse 16"/>
        <xdr:cNvSpPr/>
      </xdr:nvSpPr>
      <xdr:spPr>
        <a:xfrm>
          <a:off x="64293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21</xdr:col>
      <xdr:colOff>238125</xdr:colOff>
      <xdr:row>11</xdr:row>
      <xdr:rowOff>266700</xdr:rowOff>
    </xdr:from>
    <xdr:to>
      <xdr:col>23</xdr:col>
      <xdr:colOff>152400</xdr:colOff>
      <xdr:row>13</xdr:row>
      <xdr:rowOff>161925</xdr:rowOff>
    </xdr:to>
    <xdr:sp macro="" textlink="">
      <xdr:nvSpPr>
        <xdr:cNvPr id="18" name="Ellipse 17"/>
        <xdr:cNvSpPr/>
      </xdr:nvSpPr>
      <xdr:spPr>
        <a:xfrm>
          <a:off x="86487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238125</xdr:colOff>
      <xdr:row>11</xdr:row>
      <xdr:rowOff>266700</xdr:rowOff>
    </xdr:from>
    <xdr:to>
      <xdr:col>26</xdr:col>
      <xdr:colOff>152400</xdr:colOff>
      <xdr:row>13</xdr:row>
      <xdr:rowOff>161925</xdr:rowOff>
    </xdr:to>
    <xdr:sp macro="" textlink="">
      <xdr:nvSpPr>
        <xdr:cNvPr id="19" name="Ellipse 18"/>
        <xdr:cNvSpPr/>
      </xdr:nvSpPr>
      <xdr:spPr>
        <a:xfrm>
          <a:off x="976312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27</xdr:col>
      <xdr:colOff>238125</xdr:colOff>
      <xdr:row>11</xdr:row>
      <xdr:rowOff>266700</xdr:rowOff>
    </xdr:from>
    <xdr:to>
      <xdr:col>29</xdr:col>
      <xdr:colOff>152400</xdr:colOff>
      <xdr:row>13</xdr:row>
      <xdr:rowOff>161925</xdr:rowOff>
    </xdr:to>
    <xdr:sp macro="" textlink="">
      <xdr:nvSpPr>
        <xdr:cNvPr id="20" name="Ellipse 19"/>
        <xdr:cNvSpPr/>
      </xdr:nvSpPr>
      <xdr:spPr>
        <a:xfrm>
          <a:off x="1087755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30</xdr:col>
      <xdr:colOff>238125</xdr:colOff>
      <xdr:row>11</xdr:row>
      <xdr:rowOff>266700</xdr:rowOff>
    </xdr:from>
    <xdr:to>
      <xdr:col>32</xdr:col>
      <xdr:colOff>152400</xdr:colOff>
      <xdr:row>13</xdr:row>
      <xdr:rowOff>161925</xdr:rowOff>
    </xdr:to>
    <xdr:sp macro="" textlink="">
      <xdr:nvSpPr>
        <xdr:cNvPr id="21" name="Ellipse 20"/>
        <xdr:cNvSpPr/>
      </xdr:nvSpPr>
      <xdr:spPr>
        <a:xfrm>
          <a:off x="119919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238125</xdr:colOff>
      <xdr:row>11</xdr:row>
      <xdr:rowOff>276225</xdr:rowOff>
    </xdr:from>
    <xdr:to>
      <xdr:col>20</xdr:col>
      <xdr:colOff>152400</xdr:colOff>
      <xdr:row>13</xdr:row>
      <xdr:rowOff>171450</xdr:rowOff>
    </xdr:to>
    <xdr:sp macro="" textlink="">
      <xdr:nvSpPr>
        <xdr:cNvPr id="22" name="Ellipse 21"/>
        <xdr:cNvSpPr/>
      </xdr:nvSpPr>
      <xdr:spPr>
        <a:xfrm>
          <a:off x="7534275" y="3333750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33</xdr:col>
      <xdr:colOff>238125</xdr:colOff>
      <xdr:row>11</xdr:row>
      <xdr:rowOff>266700</xdr:rowOff>
    </xdr:from>
    <xdr:to>
      <xdr:col>35</xdr:col>
      <xdr:colOff>152400</xdr:colOff>
      <xdr:row>13</xdr:row>
      <xdr:rowOff>161925</xdr:rowOff>
    </xdr:to>
    <xdr:sp macro="" textlink="">
      <xdr:nvSpPr>
        <xdr:cNvPr id="23" name="Ellipse 22"/>
        <xdr:cNvSpPr/>
      </xdr:nvSpPr>
      <xdr:spPr>
        <a:xfrm>
          <a:off x="131064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47625</xdr:colOff>
      <xdr:row>16</xdr:row>
      <xdr:rowOff>66675</xdr:rowOff>
    </xdr:from>
    <xdr:to>
      <xdr:col>33</xdr:col>
      <xdr:colOff>333375</xdr:colOff>
      <xdr:row>17</xdr:row>
      <xdr:rowOff>342900</xdr:rowOff>
    </xdr:to>
    <xdr:sp macro="" textlink="">
      <xdr:nvSpPr>
        <xdr:cNvPr id="24" name="Ellipse 23"/>
        <xdr:cNvSpPr/>
      </xdr:nvSpPr>
      <xdr:spPr>
        <a:xfrm>
          <a:off x="12544425" y="4905375"/>
          <a:ext cx="657225" cy="657225"/>
        </a:xfrm>
        <a:prstGeom prst="ellipse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47625</xdr:colOff>
      <xdr:row>19</xdr:row>
      <xdr:rowOff>304800</xdr:rowOff>
    </xdr:from>
    <xdr:to>
      <xdr:col>33</xdr:col>
      <xdr:colOff>333375</xdr:colOff>
      <xdr:row>21</xdr:row>
      <xdr:rowOff>200025</xdr:rowOff>
    </xdr:to>
    <xdr:sp macro="" textlink="">
      <xdr:nvSpPr>
        <xdr:cNvPr id="25" name="Ellipse 24"/>
        <xdr:cNvSpPr/>
      </xdr:nvSpPr>
      <xdr:spPr>
        <a:xfrm>
          <a:off x="12544425" y="6286500"/>
          <a:ext cx="657225" cy="657225"/>
        </a:xfrm>
        <a:prstGeom prst="ellipse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29</xdr:col>
      <xdr:colOff>352425</xdr:colOff>
      <xdr:row>14</xdr:row>
      <xdr:rowOff>171450</xdr:rowOff>
    </xdr:from>
    <xdr:to>
      <xdr:col>36</xdr:col>
      <xdr:colOff>19050</xdr:colOff>
      <xdr:row>15</xdr:row>
      <xdr:rowOff>323850</xdr:rowOff>
    </xdr:to>
    <xdr:sp macro="" textlink="">
      <xdr:nvSpPr>
        <xdr:cNvPr id="26" name="ZoneTexte 25"/>
        <xdr:cNvSpPr txBox="1"/>
      </xdr:nvSpPr>
      <xdr:spPr>
        <a:xfrm>
          <a:off x="11734800" y="4371975"/>
          <a:ext cx="226695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/>
            <a:t>Leader de journée</a:t>
          </a:r>
        </a:p>
      </xdr:txBody>
    </xdr:sp>
    <xdr:clientData/>
  </xdr:twoCellAnchor>
  <xdr:twoCellAnchor>
    <xdr:from>
      <xdr:col>3</xdr:col>
      <xdr:colOff>238125</xdr:colOff>
      <xdr:row>11</xdr:row>
      <xdr:rowOff>276225</xdr:rowOff>
    </xdr:from>
    <xdr:to>
      <xdr:col>5</xdr:col>
      <xdr:colOff>152400</xdr:colOff>
      <xdr:row>13</xdr:row>
      <xdr:rowOff>171450</xdr:rowOff>
    </xdr:to>
    <xdr:sp macro="" textlink="">
      <xdr:nvSpPr>
        <xdr:cNvPr id="27" name="Ellipse 26"/>
        <xdr:cNvSpPr/>
      </xdr:nvSpPr>
      <xdr:spPr>
        <a:xfrm>
          <a:off x="1962150" y="3333750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30</xdr:col>
      <xdr:colOff>142875</xdr:colOff>
      <xdr:row>18</xdr:row>
      <xdr:rowOff>171450</xdr:rowOff>
    </xdr:from>
    <xdr:to>
      <xdr:col>35</xdr:col>
      <xdr:colOff>190500</xdr:colOff>
      <xdr:row>19</xdr:row>
      <xdr:rowOff>200025</xdr:rowOff>
    </xdr:to>
    <xdr:sp macro="" textlink="">
      <xdr:nvSpPr>
        <xdr:cNvPr id="28" name="ZoneTexte 27"/>
        <xdr:cNvSpPr txBox="1"/>
      </xdr:nvSpPr>
      <xdr:spPr>
        <a:xfrm>
          <a:off x="11896725" y="5772150"/>
          <a:ext cx="19050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Moyenne actuelle</a:t>
          </a:r>
        </a:p>
      </xdr:txBody>
    </xdr:sp>
    <xdr:clientData/>
  </xdr:twoCellAnchor>
  <xdr:twoCellAnchor>
    <xdr:from>
      <xdr:col>36</xdr:col>
      <xdr:colOff>28575</xdr:colOff>
      <xdr:row>18</xdr:row>
      <xdr:rowOff>180975</xdr:rowOff>
    </xdr:from>
    <xdr:to>
      <xdr:col>41</xdr:col>
      <xdr:colOff>76200</xdr:colOff>
      <xdr:row>19</xdr:row>
      <xdr:rowOff>209550</xdr:rowOff>
    </xdr:to>
    <xdr:sp macro="" textlink="">
      <xdr:nvSpPr>
        <xdr:cNvPr id="29" name="ZoneTexte 28"/>
        <xdr:cNvSpPr txBox="1"/>
      </xdr:nvSpPr>
      <xdr:spPr>
        <a:xfrm>
          <a:off x="14011275" y="5781675"/>
          <a:ext cx="19050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Total actuel</a:t>
          </a:r>
        </a:p>
      </xdr:txBody>
    </xdr:sp>
    <xdr:clientData/>
  </xdr:twoCellAnchor>
  <xdr:twoCellAnchor>
    <xdr:from>
      <xdr:col>37</xdr:col>
      <xdr:colOff>66675</xdr:colOff>
      <xdr:row>19</xdr:row>
      <xdr:rowOff>295275</xdr:rowOff>
    </xdr:from>
    <xdr:to>
      <xdr:col>38</xdr:col>
      <xdr:colOff>352425</xdr:colOff>
      <xdr:row>21</xdr:row>
      <xdr:rowOff>190500</xdr:rowOff>
    </xdr:to>
    <xdr:sp macro="" textlink="">
      <xdr:nvSpPr>
        <xdr:cNvPr id="30" name="Ellipse 29"/>
        <xdr:cNvSpPr/>
      </xdr:nvSpPr>
      <xdr:spPr>
        <a:xfrm>
          <a:off x="14420850" y="6276975"/>
          <a:ext cx="657225" cy="657225"/>
        </a:xfrm>
        <a:prstGeom prst="ellipse">
          <a:avLst/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228600</xdr:colOff>
      <xdr:row>10</xdr:row>
      <xdr:rowOff>333375</xdr:rowOff>
    </xdr:from>
    <xdr:to>
      <xdr:col>3</xdr:col>
      <xdr:colOff>123825</xdr:colOff>
      <xdr:row>12</xdr:row>
      <xdr:rowOff>19050</xdr:rowOff>
    </xdr:to>
    <xdr:sp macro="" textlink="">
      <xdr:nvSpPr>
        <xdr:cNvPr id="31" name="ZoneTexte 30"/>
        <xdr:cNvSpPr txBox="1"/>
      </xdr:nvSpPr>
      <xdr:spPr>
        <a:xfrm>
          <a:off x="228600" y="3028950"/>
          <a:ext cx="16192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 i="1" u="sng"/>
            <a:t>Journées de :</a:t>
          </a:r>
        </a:p>
      </xdr:txBody>
    </xdr:sp>
    <xdr:clientData/>
  </xdr:twoCellAnchor>
  <xdr:twoCellAnchor>
    <xdr:from>
      <xdr:col>26</xdr:col>
      <xdr:colOff>38099</xdr:colOff>
      <xdr:row>7</xdr:row>
      <xdr:rowOff>561974</xdr:rowOff>
    </xdr:from>
    <xdr:to>
      <xdr:col>26</xdr:col>
      <xdr:colOff>314324</xdr:colOff>
      <xdr:row>7</xdr:row>
      <xdr:rowOff>771524</xdr:rowOff>
    </xdr:to>
    <xdr:sp macro="" textlink="">
      <xdr:nvSpPr>
        <xdr:cNvPr id="32" name="Flèche droite 31">
          <a:hlinkClick xmlns:r="http://schemas.openxmlformats.org/officeDocument/2006/relationships" r:id="rId6"/>
        </xdr:cNvPr>
        <xdr:cNvSpPr/>
      </xdr:nvSpPr>
      <xdr:spPr>
        <a:xfrm>
          <a:off x="10306049" y="1895474"/>
          <a:ext cx="276225" cy="20955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85725</xdr:colOff>
      <xdr:row>7</xdr:row>
      <xdr:rowOff>523875</xdr:rowOff>
    </xdr:from>
    <xdr:to>
      <xdr:col>26</xdr:col>
      <xdr:colOff>85725</xdr:colOff>
      <xdr:row>7</xdr:row>
      <xdr:rowOff>809625</xdr:rowOff>
    </xdr:to>
    <xdr:sp macro="" textlink="">
      <xdr:nvSpPr>
        <xdr:cNvPr id="33" name="ZoneTexte 32"/>
        <xdr:cNvSpPr txBox="1"/>
      </xdr:nvSpPr>
      <xdr:spPr>
        <a:xfrm>
          <a:off x="9610725" y="1857375"/>
          <a:ext cx="7429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chemeClr val="bg1">
                  <a:lumMod val="95000"/>
                </a:schemeClr>
              </a:solidFill>
            </a:rPr>
            <a:t>Suivant</a:t>
          </a:r>
        </a:p>
      </xdr:txBody>
    </xdr:sp>
    <xdr:clientData/>
  </xdr:twoCellAnchor>
  <xdr:twoCellAnchor>
    <xdr:from>
      <xdr:col>21</xdr:col>
      <xdr:colOff>57150</xdr:colOff>
      <xdr:row>7</xdr:row>
      <xdr:rowOff>561975</xdr:rowOff>
    </xdr:from>
    <xdr:to>
      <xdr:col>21</xdr:col>
      <xdr:colOff>333375</xdr:colOff>
      <xdr:row>7</xdr:row>
      <xdr:rowOff>771525</xdr:rowOff>
    </xdr:to>
    <xdr:sp macro="" textlink="">
      <xdr:nvSpPr>
        <xdr:cNvPr id="35" name="Flèche droite 34">
          <a:hlinkClick xmlns:r="http://schemas.openxmlformats.org/officeDocument/2006/relationships" r:id="rId7"/>
        </xdr:cNvPr>
        <xdr:cNvSpPr/>
      </xdr:nvSpPr>
      <xdr:spPr>
        <a:xfrm rot="10800000">
          <a:off x="8467725" y="1895475"/>
          <a:ext cx="276225" cy="20955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21</xdr:col>
      <xdr:colOff>323849</xdr:colOff>
      <xdr:row>7</xdr:row>
      <xdr:rowOff>523875</xdr:rowOff>
    </xdr:from>
    <xdr:to>
      <xdr:col>24</xdr:col>
      <xdr:colOff>114299</xdr:colOff>
      <xdr:row>7</xdr:row>
      <xdr:rowOff>809625</xdr:rowOff>
    </xdr:to>
    <xdr:sp macro="" textlink="">
      <xdr:nvSpPr>
        <xdr:cNvPr id="36" name="ZoneTexte 35"/>
        <xdr:cNvSpPr txBox="1"/>
      </xdr:nvSpPr>
      <xdr:spPr>
        <a:xfrm>
          <a:off x="8734424" y="1857375"/>
          <a:ext cx="9048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chemeClr val="bg1">
                  <a:lumMod val="95000"/>
                </a:schemeClr>
              </a:solidFill>
            </a:rPr>
            <a:t>Précédent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28ème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29ème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30ème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31ème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32ème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33ème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34ème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35ème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36ème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37ème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11</xdr:col>
      <xdr:colOff>704850</xdr:colOff>
      <xdr:row>3</xdr:row>
      <xdr:rowOff>161925</xdr:rowOff>
    </xdr:from>
    <xdr:to>
      <xdr:col>11</xdr:col>
      <xdr:colOff>1152525</xdr:colOff>
      <xdr:row>5</xdr:row>
      <xdr:rowOff>171450</xdr:rowOff>
    </xdr:to>
    <xdr:sp macro="[0]!Suivant" textlink="">
      <xdr:nvSpPr>
        <xdr:cNvPr id="9" name="Flèche droite 8">
          <a:hlinkClick xmlns:r="http://schemas.openxmlformats.org/officeDocument/2006/relationships" r:id="rId5"/>
        </xdr:cNvPr>
        <xdr:cNvSpPr/>
      </xdr:nvSpPr>
      <xdr:spPr>
        <a:xfrm>
          <a:off x="15335250" y="733425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6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73</xdr:col>
      <xdr:colOff>28575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40519350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8</xdr:col>
      <xdr:colOff>123827</xdr:colOff>
      <xdr:row>2</xdr:row>
      <xdr:rowOff>69481</xdr:rowOff>
    </xdr:from>
    <xdr:to>
      <xdr:col>11</xdr:col>
      <xdr:colOff>123827</xdr:colOff>
      <xdr:row>5</xdr:row>
      <xdr:rowOff>59956</xdr:rowOff>
    </xdr:to>
    <xdr:grpSp>
      <xdr:nvGrpSpPr>
        <xdr:cNvPr id="3" name="Groupe 2"/>
        <xdr:cNvGrpSpPr/>
      </xdr:nvGrpSpPr>
      <xdr:grpSpPr>
        <a:xfrm>
          <a:off x="3705227" y="450481"/>
          <a:ext cx="1114425" cy="561975"/>
          <a:chOff x="6410328" y="485775"/>
          <a:chExt cx="4514850" cy="561975"/>
        </a:xfrm>
      </xdr:grpSpPr>
      <xdr:sp macro="" textlink="">
        <xdr:nvSpPr>
          <xdr:cNvPr id="4" name="Rectangle 3"/>
          <xdr:cNvSpPr/>
        </xdr:nvSpPr>
        <xdr:spPr>
          <a:xfrm>
            <a:off x="6410328" y="485775"/>
            <a:ext cx="4514850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6730058" y="590550"/>
            <a:ext cx="3921352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Accueil</a:t>
            </a:r>
          </a:p>
        </xdr:txBody>
      </xdr:sp>
    </xdr:grpSp>
    <xdr:clientData/>
  </xdr:twoCellAnchor>
  <xdr:twoCellAnchor editAs="oneCell">
    <xdr:from>
      <xdr:col>6</xdr:col>
      <xdr:colOff>85723</xdr:colOff>
      <xdr:row>1</xdr:row>
      <xdr:rowOff>133350</xdr:rowOff>
    </xdr:from>
    <xdr:to>
      <xdr:col>16</xdr:col>
      <xdr:colOff>129373</xdr:colOff>
      <xdr:row>7</xdr:row>
      <xdr:rowOff>469209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4173" y="323850"/>
          <a:ext cx="3758400" cy="147885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</xdr:row>
      <xdr:rowOff>59955</xdr:rowOff>
    </xdr:from>
    <xdr:to>
      <xdr:col>3</xdr:col>
      <xdr:colOff>143872</xdr:colOff>
      <xdr:row>7</xdr:row>
      <xdr:rowOff>308504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440955"/>
          <a:ext cx="772522" cy="1201049"/>
        </a:xfrm>
        <a:prstGeom prst="rect">
          <a:avLst/>
        </a:prstGeom>
      </xdr:spPr>
    </xdr:pic>
    <xdr:clientData/>
  </xdr:twoCellAnchor>
  <xdr:twoCellAnchor>
    <xdr:from>
      <xdr:col>18</xdr:col>
      <xdr:colOff>2</xdr:colOff>
      <xdr:row>2</xdr:row>
      <xdr:rowOff>104775</xdr:rowOff>
    </xdr:from>
    <xdr:to>
      <xdr:col>29</xdr:col>
      <xdr:colOff>342900</xdr:colOff>
      <xdr:row>5</xdr:row>
      <xdr:rowOff>95250</xdr:rowOff>
    </xdr:to>
    <xdr:grpSp>
      <xdr:nvGrpSpPr>
        <xdr:cNvPr id="8" name="Groupe 7"/>
        <xdr:cNvGrpSpPr/>
      </xdr:nvGrpSpPr>
      <xdr:grpSpPr>
        <a:xfrm>
          <a:off x="7296152" y="485775"/>
          <a:ext cx="4429123" cy="561975"/>
          <a:chOff x="11788886" y="1790700"/>
          <a:chExt cx="2028825" cy="561975"/>
        </a:xfrm>
      </xdr:grpSpPr>
      <xdr:sp macro="" textlink="">
        <xdr:nvSpPr>
          <xdr:cNvPr id="9" name="Rectangle 8"/>
          <xdr:cNvSpPr/>
        </xdr:nvSpPr>
        <xdr:spPr>
          <a:xfrm>
            <a:off x="11788886" y="1790700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10" name="ZoneTexte 9"/>
          <xdr:cNvSpPr txBox="1"/>
        </xdr:nvSpPr>
        <xdr:spPr>
          <a:xfrm>
            <a:off x="11932543" y="1895475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Statistiques</a:t>
            </a:r>
          </a:p>
        </xdr:txBody>
      </xdr:sp>
    </xdr:grpSp>
    <xdr:clientData/>
  </xdr:twoCellAnchor>
  <xdr:twoCellAnchor editAs="oneCell">
    <xdr:from>
      <xdr:col>33</xdr:col>
      <xdr:colOff>285750</xdr:colOff>
      <xdr:row>3</xdr:row>
      <xdr:rowOff>104775</xdr:rowOff>
    </xdr:from>
    <xdr:to>
      <xdr:col>39</xdr:col>
      <xdr:colOff>154106</xdr:colOff>
      <xdr:row>6</xdr:row>
      <xdr:rowOff>88059</xdr:rowOff>
    </xdr:to>
    <xdr:pic>
      <xdr:nvPicPr>
        <xdr:cNvPr id="12" name="Image 11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>
    <xdr:from>
      <xdr:col>0</xdr:col>
      <xdr:colOff>152399</xdr:colOff>
      <xdr:row>14</xdr:row>
      <xdr:rowOff>28576</xdr:rowOff>
    </xdr:from>
    <xdr:to>
      <xdr:col>30</xdr:col>
      <xdr:colOff>333374</xdr:colOff>
      <xdr:row>23</xdr:row>
      <xdr:rowOff>133351</xdr:rowOff>
    </xdr:to>
    <xdr:graphicFrame macro="">
      <xdr:nvGraphicFramePr>
        <xdr:cNvPr id="20" name="Graphique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238125</xdr:colOff>
      <xdr:row>11</xdr:row>
      <xdr:rowOff>266700</xdr:rowOff>
    </xdr:from>
    <xdr:to>
      <xdr:col>8</xdr:col>
      <xdr:colOff>152400</xdr:colOff>
      <xdr:row>13</xdr:row>
      <xdr:rowOff>161925</xdr:rowOff>
    </xdr:to>
    <xdr:sp macro="" textlink="">
      <xdr:nvSpPr>
        <xdr:cNvPr id="18" name="Ellipse 17"/>
        <xdr:cNvSpPr/>
      </xdr:nvSpPr>
      <xdr:spPr>
        <a:xfrm>
          <a:off x="30765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238125</xdr:colOff>
      <xdr:row>11</xdr:row>
      <xdr:rowOff>266700</xdr:rowOff>
    </xdr:from>
    <xdr:to>
      <xdr:col>11</xdr:col>
      <xdr:colOff>152400</xdr:colOff>
      <xdr:row>13</xdr:row>
      <xdr:rowOff>161925</xdr:rowOff>
    </xdr:to>
    <xdr:sp macro="" textlink="">
      <xdr:nvSpPr>
        <xdr:cNvPr id="24" name="Ellipse 23"/>
        <xdr:cNvSpPr/>
      </xdr:nvSpPr>
      <xdr:spPr>
        <a:xfrm>
          <a:off x="41910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228600</xdr:colOff>
      <xdr:row>11</xdr:row>
      <xdr:rowOff>266700</xdr:rowOff>
    </xdr:from>
    <xdr:to>
      <xdr:col>14</xdr:col>
      <xdr:colOff>142875</xdr:colOff>
      <xdr:row>13</xdr:row>
      <xdr:rowOff>161925</xdr:rowOff>
    </xdr:to>
    <xdr:sp macro="" textlink="">
      <xdr:nvSpPr>
        <xdr:cNvPr id="25" name="Ellipse 24"/>
        <xdr:cNvSpPr/>
      </xdr:nvSpPr>
      <xdr:spPr>
        <a:xfrm>
          <a:off x="52959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247650</xdr:colOff>
      <xdr:row>11</xdr:row>
      <xdr:rowOff>266700</xdr:rowOff>
    </xdr:from>
    <xdr:to>
      <xdr:col>17</xdr:col>
      <xdr:colOff>161925</xdr:colOff>
      <xdr:row>13</xdr:row>
      <xdr:rowOff>161925</xdr:rowOff>
    </xdr:to>
    <xdr:sp macro="" textlink="">
      <xdr:nvSpPr>
        <xdr:cNvPr id="26" name="Ellipse 25"/>
        <xdr:cNvSpPr/>
      </xdr:nvSpPr>
      <xdr:spPr>
        <a:xfrm>
          <a:off x="64293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21</xdr:col>
      <xdr:colOff>238125</xdr:colOff>
      <xdr:row>11</xdr:row>
      <xdr:rowOff>266700</xdr:rowOff>
    </xdr:from>
    <xdr:to>
      <xdr:col>23</xdr:col>
      <xdr:colOff>152400</xdr:colOff>
      <xdr:row>13</xdr:row>
      <xdr:rowOff>161925</xdr:rowOff>
    </xdr:to>
    <xdr:sp macro="" textlink="">
      <xdr:nvSpPr>
        <xdr:cNvPr id="28" name="Ellipse 27"/>
        <xdr:cNvSpPr/>
      </xdr:nvSpPr>
      <xdr:spPr>
        <a:xfrm>
          <a:off x="86487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238125</xdr:colOff>
      <xdr:row>11</xdr:row>
      <xdr:rowOff>266700</xdr:rowOff>
    </xdr:from>
    <xdr:to>
      <xdr:col>26</xdr:col>
      <xdr:colOff>152400</xdr:colOff>
      <xdr:row>13</xdr:row>
      <xdr:rowOff>161925</xdr:rowOff>
    </xdr:to>
    <xdr:sp macro="" textlink="">
      <xdr:nvSpPr>
        <xdr:cNvPr id="29" name="Ellipse 28"/>
        <xdr:cNvSpPr/>
      </xdr:nvSpPr>
      <xdr:spPr>
        <a:xfrm>
          <a:off x="976312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27</xdr:col>
      <xdr:colOff>238125</xdr:colOff>
      <xdr:row>11</xdr:row>
      <xdr:rowOff>266700</xdr:rowOff>
    </xdr:from>
    <xdr:to>
      <xdr:col>29</xdr:col>
      <xdr:colOff>152400</xdr:colOff>
      <xdr:row>13</xdr:row>
      <xdr:rowOff>161925</xdr:rowOff>
    </xdr:to>
    <xdr:sp macro="" textlink="">
      <xdr:nvSpPr>
        <xdr:cNvPr id="30" name="Ellipse 29"/>
        <xdr:cNvSpPr/>
      </xdr:nvSpPr>
      <xdr:spPr>
        <a:xfrm>
          <a:off x="1087755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30</xdr:col>
      <xdr:colOff>238125</xdr:colOff>
      <xdr:row>11</xdr:row>
      <xdr:rowOff>266700</xdr:rowOff>
    </xdr:from>
    <xdr:to>
      <xdr:col>32</xdr:col>
      <xdr:colOff>152400</xdr:colOff>
      <xdr:row>13</xdr:row>
      <xdr:rowOff>161925</xdr:rowOff>
    </xdr:to>
    <xdr:sp macro="" textlink="">
      <xdr:nvSpPr>
        <xdr:cNvPr id="31" name="Ellipse 30"/>
        <xdr:cNvSpPr/>
      </xdr:nvSpPr>
      <xdr:spPr>
        <a:xfrm>
          <a:off x="119919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238125</xdr:colOff>
      <xdr:row>11</xdr:row>
      <xdr:rowOff>276225</xdr:rowOff>
    </xdr:from>
    <xdr:to>
      <xdr:col>20</xdr:col>
      <xdr:colOff>152400</xdr:colOff>
      <xdr:row>13</xdr:row>
      <xdr:rowOff>171450</xdr:rowOff>
    </xdr:to>
    <xdr:sp macro="" textlink="">
      <xdr:nvSpPr>
        <xdr:cNvPr id="33" name="Ellipse 32"/>
        <xdr:cNvSpPr/>
      </xdr:nvSpPr>
      <xdr:spPr>
        <a:xfrm>
          <a:off x="7534275" y="3333750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33</xdr:col>
      <xdr:colOff>238125</xdr:colOff>
      <xdr:row>11</xdr:row>
      <xdr:rowOff>266700</xdr:rowOff>
    </xdr:from>
    <xdr:to>
      <xdr:col>35</xdr:col>
      <xdr:colOff>152400</xdr:colOff>
      <xdr:row>13</xdr:row>
      <xdr:rowOff>161925</xdr:rowOff>
    </xdr:to>
    <xdr:sp macro="" textlink="">
      <xdr:nvSpPr>
        <xdr:cNvPr id="34" name="Ellipse 33"/>
        <xdr:cNvSpPr/>
      </xdr:nvSpPr>
      <xdr:spPr>
        <a:xfrm>
          <a:off x="131064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47625</xdr:colOff>
      <xdr:row>16</xdr:row>
      <xdr:rowOff>66675</xdr:rowOff>
    </xdr:from>
    <xdr:to>
      <xdr:col>33</xdr:col>
      <xdr:colOff>333375</xdr:colOff>
      <xdr:row>17</xdr:row>
      <xdr:rowOff>342900</xdr:rowOff>
    </xdr:to>
    <xdr:sp macro="" textlink="">
      <xdr:nvSpPr>
        <xdr:cNvPr id="35" name="Ellipse 34"/>
        <xdr:cNvSpPr/>
      </xdr:nvSpPr>
      <xdr:spPr>
        <a:xfrm>
          <a:off x="14401800" y="3124200"/>
          <a:ext cx="657225" cy="657225"/>
        </a:xfrm>
        <a:prstGeom prst="ellipse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47625</xdr:colOff>
      <xdr:row>19</xdr:row>
      <xdr:rowOff>304800</xdr:rowOff>
    </xdr:from>
    <xdr:to>
      <xdr:col>33</xdr:col>
      <xdr:colOff>333375</xdr:colOff>
      <xdr:row>21</xdr:row>
      <xdr:rowOff>200025</xdr:rowOff>
    </xdr:to>
    <xdr:sp macro="" textlink="">
      <xdr:nvSpPr>
        <xdr:cNvPr id="36" name="Ellipse 35"/>
        <xdr:cNvSpPr/>
      </xdr:nvSpPr>
      <xdr:spPr>
        <a:xfrm>
          <a:off x="13249275" y="6286500"/>
          <a:ext cx="657225" cy="657225"/>
        </a:xfrm>
        <a:prstGeom prst="ellipse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29</xdr:col>
      <xdr:colOff>352425</xdr:colOff>
      <xdr:row>14</xdr:row>
      <xdr:rowOff>171450</xdr:rowOff>
    </xdr:from>
    <xdr:to>
      <xdr:col>36</xdr:col>
      <xdr:colOff>19050</xdr:colOff>
      <xdr:row>15</xdr:row>
      <xdr:rowOff>323850</xdr:rowOff>
    </xdr:to>
    <xdr:sp macro="" textlink="">
      <xdr:nvSpPr>
        <xdr:cNvPr id="11" name="ZoneTexte 10"/>
        <xdr:cNvSpPr txBox="1"/>
      </xdr:nvSpPr>
      <xdr:spPr>
        <a:xfrm>
          <a:off x="11734800" y="4371975"/>
          <a:ext cx="226695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/>
            <a:t>Leader de journée</a:t>
          </a:r>
        </a:p>
      </xdr:txBody>
    </xdr:sp>
    <xdr:clientData/>
  </xdr:twoCellAnchor>
  <xdr:twoCellAnchor>
    <xdr:from>
      <xdr:col>3</xdr:col>
      <xdr:colOff>238125</xdr:colOff>
      <xdr:row>11</xdr:row>
      <xdr:rowOff>276225</xdr:rowOff>
    </xdr:from>
    <xdr:to>
      <xdr:col>5</xdr:col>
      <xdr:colOff>152400</xdr:colOff>
      <xdr:row>13</xdr:row>
      <xdr:rowOff>171450</xdr:rowOff>
    </xdr:to>
    <xdr:sp macro="" textlink="">
      <xdr:nvSpPr>
        <xdr:cNvPr id="39" name="Ellipse 38"/>
        <xdr:cNvSpPr/>
      </xdr:nvSpPr>
      <xdr:spPr>
        <a:xfrm>
          <a:off x="1962150" y="3333750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30</xdr:col>
      <xdr:colOff>142875</xdr:colOff>
      <xdr:row>18</xdr:row>
      <xdr:rowOff>171450</xdr:rowOff>
    </xdr:from>
    <xdr:to>
      <xdr:col>35</xdr:col>
      <xdr:colOff>190500</xdr:colOff>
      <xdr:row>19</xdr:row>
      <xdr:rowOff>200025</xdr:rowOff>
    </xdr:to>
    <xdr:sp macro="" textlink="">
      <xdr:nvSpPr>
        <xdr:cNvPr id="38" name="ZoneTexte 37"/>
        <xdr:cNvSpPr txBox="1"/>
      </xdr:nvSpPr>
      <xdr:spPr>
        <a:xfrm>
          <a:off x="11896725" y="5772150"/>
          <a:ext cx="19050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Moyenne actuelle</a:t>
          </a:r>
        </a:p>
      </xdr:txBody>
    </xdr:sp>
    <xdr:clientData/>
  </xdr:twoCellAnchor>
  <xdr:twoCellAnchor>
    <xdr:from>
      <xdr:col>36</xdr:col>
      <xdr:colOff>28575</xdr:colOff>
      <xdr:row>18</xdr:row>
      <xdr:rowOff>180975</xdr:rowOff>
    </xdr:from>
    <xdr:to>
      <xdr:col>41</xdr:col>
      <xdr:colOff>76200</xdr:colOff>
      <xdr:row>19</xdr:row>
      <xdr:rowOff>209550</xdr:rowOff>
    </xdr:to>
    <xdr:sp macro="" textlink="">
      <xdr:nvSpPr>
        <xdr:cNvPr id="40" name="ZoneTexte 39"/>
        <xdr:cNvSpPr txBox="1"/>
      </xdr:nvSpPr>
      <xdr:spPr>
        <a:xfrm>
          <a:off x="14011275" y="5781675"/>
          <a:ext cx="19050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Total actuel</a:t>
          </a:r>
        </a:p>
      </xdr:txBody>
    </xdr:sp>
    <xdr:clientData/>
  </xdr:twoCellAnchor>
  <xdr:twoCellAnchor>
    <xdr:from>
      <xdr:col>37</xdr:col>
      <xdr:colOff>66675</xdr:colOff>
      <xdr:row>19</xdr:row>
      <xdr:rowOff>295275</xdr:rowOff>
    </xdr:from>
    <xdr:to>
      <xdr:col>38</xdr:col>
      <xdr:colOff>352425</xdr:colOff>
      <xdr:row>21</xdr:row>
      <xdr:rowOff>190500</xdr:rowOff>
    </xdr:to>
    <xdr:sp macro="" textlink="">
      <xdr:nvSpPr>
        <xdr:cNvPr id="41" name="Ellipse 40"/>
        <xdr:cNvSpPr/>
      </xdr:nvSpPr>
      <xdr:spPr>
        <a:xfrm>
          <a:off x="14420850" y="6276975"/>
          <a:ext cx="657225" cy="657225"/>
        </a:xfrm>
        <a:prstGeom prst="ellipse">
          <a:avLst/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228599</xdr:colOff>
      <xdr:row>10</xdr:row>
      <xdr:rowOff>333375</xdr:rowOff>
    </xdr:from>
    <xdr:to>
      <xdr:col>3</xdr:col>
      <xdr:colOff>342899</xdr:colOff>
      <xdr:row>12</xdr:row>
      <xdr:rowOff>19050</xdr:rowOff>
    </xdr:to>
    <xdr:sp macro="" textlink="">
      <xdr:nvSpPr>
        <xdr:cNvPr id="13" name="ZoneTexte 12"/>
        <xdr:cNvSpPr txBox="1"/>
      </xdr:nvSpPr>
      <xdr:spPr>
        <a:xfrm>
          <a:off x="228599" y="3028950"/>
          <a:ext cx="183832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 i="1" u="sng"/>
            <a:t>Journées de :</a:t>
          </a:r>
        </a:p>
      </xdr:txBody>
    </xdr:sp>
    <xdr:clientData/>
  </xdr:twoCellAnchor>
  <xdr:twoCellAnchor>
    <xdr:from>
      <xdr:col>26</xdr:col>
      <xdr:colOff>38099</xdr:colOff>
      <xdr:row>7</xdr:row>
      <xdr:rowOff>561974</xdr:rowOff>
    </xdr:from>
    <xdr:to>
      <xdr:col>26</xdr:col>
      <xdr:colOff>314324</xdr:colOff>
      <xdr:row>7</xdr:row>
      <xdr:rowOff>771524</xdr:rowOff>
    </xdr:to>
    <xdr:sp macro="" textlink="">
      <xdr:nvSpPr>
        <xdr:cNvPr id="44" name="Flèche droite 43">
          <a:hlinkClick xmlns:r="http://schemas.openxmlformats.org/officeDocument/2006/relationships" r:id="rId6"/>
        </xdr:cNvPr>
        <xdr:cNvSpPr/>
      </xdr:nvSpPr>
      <xdr:spPr>
        <a:xfrm>
          <a:off x="10306049" y="1895474"/>
          <a:ext cx="276225" cy="20955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85725</xdr:colOff>
      <xdr:row>7</xdr:row>
      <xdr:rowOff>523875</xdr:rowOff>
    </xdr:from>
    <xdr:to>
      <xdr:col>26</xdr:col>
      <xdr:colOff>85725</xdr:colOff>
      <xdr:row>7</xdr:row>
      <xdr:rowOff>809625</xdr:rowOff>
    </xdr:to>
    <xdr:sp macro="" textlink="">
      <xdr:nvSpPr>
        <xdr:cNvPr id="45" name="ZoneTexte 44"/>
        <xdr:cNvSpPr txBox="1"/>
      </xdr:nvSpPr>
      <xdr:spPr>
        <a:xfrm>
          <a:off x="9610725" y="1857375"/>
          <a:ext cx="7429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chemeClr val="bg1">
                  <a:lumMod val="95000"/>
                </a:schemeClr>
              </a:solidFill>
            </a:rPr>
            <a:t>Suivant</a:t>
          </a:r>
        </a:p>
      </xdr:txBody>
    </xdr:sp>
    <xdr:clientData/>
  </xdr:twoCellAnchor>
  <xdr:twoCellAnchor>
    <xdr:from>
      <xdr:col>21</xdr:col>
      <xdr:colOff>57150</xdr:colOff>
      <xdr:row>7</xdr:row>
      <xdr:rowOff>561975</xdr:rowOff>
    </xdr:from>
    <xdr:to>
      <xdr:col>21</xdr:col>
      <xdr:colOff>333375</xdr:colOff>
      <xdr:row>7</xdr:row>
      <xdr:rowOff>771525</xdr:rowOff>
    </xdr:to>
    <xdr:sp macro="" textlink="">
      <xdr:nvSpPr>
        <xdr:cNvPr id="46" name="Flèche droite 45">
          <a:hlinkClick xmlns:r="http://schemas.openxmlformats.org/officeDocument/2006/relationships" r:id="rId7"/>
        </xdr:cNvPr>
        <xdr:cNvSpPr/>
      </xdr:nvSpPr>
      <xdr:spPr>
        <a:xfrm rot="10800000">
          <a:off x="8467725" y="1895475"/>
          <a:ext cx="276225" cy="20955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21</xdr:col>
      <xdr:colOff>323849</xdr:colOff>
      <xdr:row>7</xdr:row>
      <xdr:rowOff>523875</xdr:rowOff>
    </xdr:from>
    <xdr:to>
      <xdr:col>24</xdr:col>
      <xdr:colOff>114299</xdr:colOff>
      <xdr:row>7</xdr:row>
      <xdr:rowOff>809625</xdr:rowOff>
    </xdr:to>
    <xdr:sp macro="" textlink="">
      <xdr:nvSpPr>
        <xdr:cNvPr id="47" name="ZoneTexte 46"/>
        <xdr:cNvSpPr txBox="1"/>
      </xdr:nvSpPr>
      <xdr:spPr>
        <a:xfrm>
          <a:off x="8734424" y="1857375"/>
          <a:ext cx="9048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chemeClr val="bg1">
                  <a:lumMod val="95000"/>
                </a:schemeClr>
              </a:solidFill>
            </a:rPr>
            <a:t>Précédent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35</xdr:col>
      <xdr:colOff>66675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443287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6</xdr:col>
      <xdr:colOff>38100</xdr:colOff>
      <xdr:row>2</xdr:row>
      <xdr:rowOff>104775</xdr:rowOff>
    </xdr:from>
    <xdr:to>
      <xdr:col>9</xdr:col>
      <xdr:colOff>9525</xdr:colOff>
      <xdr:row>5</xdr:row>
      <xdr:rowOff>95250</xdr:rowOff>
    </xdr:to>
    <xdr:grpSp>
      <xdr:nvGrpSpPr>
        <xdr:cNvPr id="3" name="Groupe 2"/>
        <xdr:cNvGrpSpPr/>
      </xdr:nvGrpSpPr>
      <xdr:grpSpPr>
        <a:xfrm>
          <a:off x="7239000" y="485775"/>
          <a:ext cx="4429125" cy="561975"/>
          <a:chOff x="11972925" y="1781175"/>
          <a:chExt cx="2028825" cy="561975"/>
        </a:xfrm>
      </xdr:grpSpPr>
      <xdr:sp macro="" textlink="">
        <xdr:nvSpPr>
          <xdr:cNvPr id="4" name="Rectangle 3"/>
          <xdr:cNvSpPr/>
        </xdr:nvSpPr>
        <xdr:spPr>
          <a:xfrm>
            <a:off x="11972925" y="1781175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2116583" y="1885950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38ème journée</a:t>
            </a:r>
          </a:p>
        </xdr:txBody>
      </xdr:sp>
    </xdr:grpSp>
    <xdr:clientData/>
  </xdr:twoCellAnchor>
  <xdr:twoCellAnchor editAs="oneCell">
    <xdr:from>
      <xdr:col>3</xdr:col>
      <xdr:colOff>123825</xdr:colOff>
      <xdr:row>1</xdr:row>
      <xdr:rowOff>130544</xdr:rowOff>
    </xdr:from>
    <xdr:to>
      <xdr:col>5</xdr:col>
      <xdr:colOff>911242</xdr:colOff>
      <xdr:row>7</xdr:row>
      <xdr:rowOff>466725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321044"/>
          <a:ext cx="3759217" cy="147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104775</xdr:rowOff>
    </xdr:from>
    <xdr:to>
      <xdr:col>11</xdr:col>
      <xdr:colOff>620831</xdr:colOff>
      <xdr:row>6</xdr:row>
      <xdr:rowOff>88059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2</xdr:row>
      <xdr:rowOff>57148</xdr:rowOff>
    </xdr:from>
    <xdr:to>
      <xdr:col>1</xdr:col>
      <xdr:colOff>1163917</xdr:colOff>
      <xdr:row>7</xdr:row>
      <xdr:rowOff>307048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438148"/>
          <a:ext cx="773391" cy="1202400"/>
        </a:xfrm>
        <a:prstGeom prst="rect">
          <a:avLst/>
        </a:prstGeom>
      </xdr:spPr>
    </xdr:pic>
    <xdr:clientData/>
  </xdr:twoCellAnchor>
  <xdr:twoCellAnchor>
    <xdr:from>
      <xdr:col>9</xdr:col>
      <xdr:colOff>971550</xdr:colOff>
      <xdr:row>3</xdr:row>
      <xdr:rowOff>171450</xdr:rowOff>
    </xdr:from>
    <xdr:to>
      <xdr:col>9</xdr:col>
      <xdr:colOff>1419225</xdr:colOff>
      <xdr:row>5</xdr:row>
      <xdr:rowOff>180975</xdr:rowOff>
    </xdr:to>
    <xdr:sp macro="[0]!Précédent" textlink="">
      <xdr:nvSpPr>
        <xdr:cNvPr id="10" name="Flèche droite 9">
          <a:hlinkClick xmlns:r="http://schemas.openxmlformats.org/officeDocument/2006/relationships" r:id="rId5"/>
        </xdr:cNvPr>
        <xdr:cNvSpPr/>
      </xdr:nvSpPr>
      <xdr:spPr>
        <a:xfrm flipH="1">
          <a:off x="12630150" y="742950"/>
          <a:ext cx="447675" cy="390525"/>
        </a:xfrm>
        <a:prstGeom prst="rightArrow">
          <a:avLst/>
        </a:prstGeom>
        <a:solidFill>
          <a:srgbClr val="33CC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73</xdr:col>
      <xdr:colOff>28575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944302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8</xdr:col>
      <xdr:colOff>123827</xdr:colOff>
      <xdr:row>2</xdr:row>
      <xdr:rowOff>69481</xdr:rowOff>
    </xdr:from>
    <xdr:to>
      <xdr:col>11</xdr:col>
      <xdr:colOff>123827</xdr:colOff>
      <xdr:row>5</xdr:row>
      <xdr:rowOff>59956</xdr:rowOff>
    </xdr:to>
    <xdr:grpSp>
      <xdr:nvGrpSpPr>
        <xdr:cNvPr id="3" name="Groupe 2"/>
        <xdr:cNvGrpSpPr/>
      </xdr:nvGrpSpPr>
      <xdr:grpSpPr>
        <a:xfrm>
          <a:off x="3705227" y="450481"/>
          <a:ext cx="1114425" cy="561975"/>
          <a:chOff x="6410328" y="485775"/>
          <a:chExt cx="4514850" cy="561975"/>
        </a:xfrm>
      </xdr:grpSpPr>
      <xdr:sp macro="" textlink="">
        <xdr:nvSpPr>
          <xdr:cNvPr id="4" name="Rectangle 3"/>
          <xdr:cNvSpPr/>
        </xdr:nvSpPr>
        <xdr:spPr>
          <a:xfrm>
            <a:off x="6410328" y="485775"/>
            <a:ext cx="4514850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6730058" y="590550"/>
            <a:ext cx="3921352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Accueil</a:t>
            </a:r>
          </a:p>
        </xdr:txBody>
      </xdr:sp>
    </xdr:grpSp>
    <xdr:clientData/>
  </xdr:twoCellAnchor>
  <xdr:twoCellAnchor editAs="oneCell">
    <xdr:from>
      <xdr:col>6</xdr:col>
      <xdr:colOff>85723</xdr:colOff>
      <xdr:row>1</xdr:row>
      <xdr:rowOff>133350</xdr:rowOff>
    </xdr:from>
    <xdr:to>
      <xdr:col>16</xdr:col>
      <xdr:colOff>129373</xdr:colOff>
      <xdr:row>7</xdr:row>
      <xdr:rowOff>469209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4173" y="323850"/>
          <a:ext cx="3758400" cy="147885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</xdr:row>
      <xdr:rowOff>59955</xdr:rowOff>
    </xdr:from>
    <xdr:to>
      <xdr:col>3</xdr:col>
      <xdr:colOff>143872</xdr:colOff>
      <xdr:row>7</xdr:row>
      <xdr:rowOff>308504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440955"/>
          <a:ext cx="772522" cy="1201049"/>
        </a:xfrm>
        <a:prstGeom prst="rect">
          <a:avLst/>
        </a:prstGeom>
      </xdr:spPr>
    </xdr:pic>
    <xdr:clientData/>
  </xdr:twoCellAnchor>
  <xdr:twoCellAnchor>
    <xdr:from>
      <xdr:col>18</xdr:col>
      <xdr:colOff>2</xdr:colOff>
      <xdr:row>2</xdr:row>
      <xdr:rowOff>104775</xdr:rowOff>
    </xdr:from>
    <xdr:to>
      <xdr:col>29</xdr:col>
      <xdr:colOff>342900</xdr:colOff>
      <xdr:row>5</xdr:row>
      <xdr:rowOff>95250</xdr:rowOff>
    </xdr:to>
    <xdr:grpSp>
      <xdr:nvGrpSpPr>
        <xdr:cNvPr id="8" name="Groupe 7"/>
        <xdr:cNvGrpSpPr/>
      </xdr:nvGrpSpPr>
      <xdr:grpSpPr>
        <a:xfrm>
          <a:off x="7296152" y="485775"/>
          <a:ext cx="4429123" cy="561975"/>
          <a:chOff x="11788886" y="1790700"/>
          <a:chExt cx="2028825" cy="561975"/>
        </a:xfrm>
      </xdr:grpSpPr>
      <xdr:sp macro="" textlink="">
        <xdr:nvSpPr>
          <xdr:cNvPr id="9" name="Rectangle 8"/>
          <xdr:cNvSpPr/>
        </xdr:nvSpPr>
        <xdr:spPr>
          <a:xfrm>
            <a:off x="11788886" y="1790700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10" name="ZoneTexte 9"/>
          <xdr:cNvSpPr txBox="1"/>
        </xdr:nvSpPr>
        <xdr:spPr>
          <a:xfrm>
            <a:off x="11932543" y="1895475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Statistiques</a:t>
            </a:r>
          </a:p>
        </xdr:txBody>
      </xdr:sp>
    </xdr:grpSp>
    <xdr:clientData/>
  </xdr:twoCellAnchor>
  <xdr:twoCellAnchor editAs="oneCell">
    <xdr:from>
      <xdr:col>33</xdr:col>
      <xdr:colOff>285750</xdr:colOff>
      <xdr:row>3</xdr:row>
      <xdr:rowOff>104775</xdr:rowOff>
    </xdr:from>
    <xdr:to>
      <xdr:col>39</xdr:col>
      <xdr:colOff>154106</xdr:colOff>
      <xdr:row>6</xdr:row>
      <xdr:rowOff>88059</xdr:rowOff>
    </xdr:to>
    <xdr:pic>
      <xdr:nvPicPr>
        <xdr:cNvPr id="11" name="Image 10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>
    <xdr:from>
      <xdr:col>0</xdr:col>
      <xdr:colOff>152399</xdr:colOff>
      <xdr:row>14</xdr:row>
      <xdr:rowOff>28576</xdr:rowOff>
    </xdr:from>
    <xdr:to>
      <xdr:col>30</xdr:col>
      <xdr:colOff>333374</xdr:colOff>
      <xdr:row>23</xdr:row>
      <xdr:rowOff>133351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238125</xdr:colOff>
      <xdr:row>11</xdr:row>
      <xdr:rowOff>266700</xdr:rowOff>
    </xdr:from>
    <xdr:to>
      <xdr:col>8</xdr:col>
      <xdr:colOff>152400</xdr:colOff>
      <xdr:row>13</xdr:row>
      <xdr:rowOff>161925</xdr:rowOff>
    </xdr:to>
    <xdr:sp macro="" textlink="">
      <xdr:nvSpPr>
        <xdr:cNvPr id="13" name="Ellipse 12"/>
        <xdr:cNvSpPr/>
      </xdr:nvSpPr>
      <xdr:spPr>
        <a:xfrm>
          <a:off x="30765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238125</xdr:colOff>
      <xdr:row>11</xdr:row>
      <xdr:rowOff>266700</xdr:rowOff>
    </xdr:from>
    <xdr:to>
      <xdr:col>11</xdr:col>
      <xdr:colOff>152400</xdr:colOff>
      <xdr:row>13</xdr:row>
      <xdr:rowOff>161925</xdr:rowOff>
    </xdr:to>
    <xdr:sp macro="" textlink="">
      <xdr:nvSpPr>
        <xdr:cNvPr id="14" name="Ellipse 13"/>
        <xdr:cNvSpPr/>
      </xdr:nvSpPr>
      <xdr:spPr>
        <a:xfrm>
          <a:off x="41910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228600</xdr:colOff>
      <xdr:row>11</xdr:row>
      <xdr:rowOff>266700</xdr:rowOff>
    </xdr:from>
    <xdr:to>
      <xdr:col>14</xdr:col>
      <xdr:colOff>142875</xdr:colOff>
      <xdr:row>13</xdr:row>
      <xdr:rowOff>161925</xdr:rowOff>
    </xdr:to>
    <xdr:sp macro="" textlink="">
      <xdr:nvSpPr>
        <xdr:cNvPr id="15" name="Ellipse 14"/>
        <xdr:cNvSpPr/>
      </xdr:nvSpPr>
      <xdr:spPr>
        <a:xfrm>
          <a:off x="52959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247650</xdr:colOff>
      <xdr:row>11</xdr:row>
      <xdr:rowOff>266700</xdr:rowOff>
    </xdr:from>
    <xdr:to>
      <xdr:col>17</xdr:col>
      <xdr:colOff>161925</xdr:colOff>
      <xdr:row>13</xdr:row>
      <xdr:rowOff>161925</xdr:rowOff>
    </xdr:to>
    <xdr:sp macro="" textlink="">
      <xdr:nvSpPr>
        <xdr:cNvPr id="16" name="Ellipse 15"/>
        <xdr:cNvSpPr/>
      </xdr:nvSpPr>
      <xdr:spPr>
        <a:xfrm>
          <a:off x="64293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21</xdr:col>
      <xdr:colOff>238125</xdr:colOff>
      <xdr:row>11</xdr:row>
      <xdr:rowOff>266700</xdr:rowOff>
    </xdr:from>
    <xdr:to>
      <xdr:col>23</xdr:col>
      <xdr:colOff>152400</xdr:colOff>
      <xdr:row>13</xdr:row>
      <xdr:rowOff>161925</xdr:rowOff>
    </xdr:to>
    <xdr:sp macro="" textlink="">
      <xdr:nvSpPr>
        <xdr:cNvPr id="17" name="Ellipse 16"/>
        <xdr:cNvSpPr/>
      </xdr:nvSpPr>
      <xdr:spPr>
        <a:xfrm>
          <a:off x="86487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238125</xdr:colOff>
      <xdr:row>11</xdr:row>
      <xdr:rowOff>266700</xdr:rowOff>
    </xdr:from>
    <xdr:to>
      <xdr:col>26</xdr:col>
      <xdr:colOff>152400</xdr:colOff>
      <xdr:row>13</xdr:row>
      <xdr:rowOff>161925</xdr:rowOff>
    </xdr:to>
    <xdr:sp macro="" textlink="">
      <xdr:nvSpPr>
        <xdr:cNvPr id="18" name="Ellipse 17"/>
        <xdr:cNvSpPr/>
      </xdr:nvSpPr>
      <xdr:spPr>
        <a:xfrm>
          <a:off x="976312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27</xdr:col>
      <xdr:colOff>238125</xdr:colOff>
      <xdr:row>11</xdr:row>
      <xdr:rowOff>266700</xdr:rowOff>
    </xdr:from>
    <xdr:to>
      <xdr:col>29</xdr:col>
      <xdr:colOff>152400</xdr:colOff>
      <xdr:row>13</xdr:row>
      <xdr:rowOff>161925</xdr:rowOff>
    </xdr:to>
    <xdr:sp macro="" textlink="">
      <xdr:nvSpPr>
        <xdr:cNvPr id="19" name="Ellipse 18"/>
        <xdr:cNvSpPr/>
      </xdr:nvSpPr>
      <xdr:spPr>
        <a:xfrm>
          <a:off x="1087755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30</xdr:col>
      <xdr:colOff>238125</xdr:colOff>
      <xdr:row>11</xdr:row>
      <xdr:rowOff>266700</xdr:rowOff>
    </xdr:from>
    <xdr:to>
      <xdr:col>32</xdr:col>
      <xdr:colOff>152400</xdr:colOff>
      <xdr:row>13</xdr:row>
      <xdr:rowOff>161925</xdr:rowOff>
    </xdr:to>
    <xdr:sp macro="" textlink="">
      <xdr:nvSpPr>
        <xdr:cNvPr id="20" name="Ellipse 19"/>
        <xdr:cNvSpPr/>
      </xdr:nvSpPr>
      <xdr:spPr>
        <a:xfrm>
          <a:off x="119919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238125</xdr:colOff>
      <xdr:row>11</xdr:row>
      <xdr:rowOff>276225</xdr:rowOff>
    </xdr:from>
    <xdr:to>
      <xdr:col>20</xdr:col>
      <xdr:colOff>152400</xdr:colOff>
      <xdr:row>13</xdr:row>
      <xdr:rowOff>171450</xdr:rowOff>
    </xdr:to>
    <xdr:sp macro="" textlink="">
      <xdr:nvSpPr>
        <xdr:cNvPr id="21" name="Ellipse 20"/>
        <xdr:cNvSpPr/>
      </xdr:nvSpPr>
      <xdr:spPr>
        <a:xfrm>
          <a:off x="7534275" y="3333750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33</xdr:col>
      <xdr:colOff>238125</xdr:colOff>
      <xdr:row>11</xdr:row>
      <xdr:rowOff>266700</xdr:rowOff>
    </xdr:from>
    <xdr:to>
      <xdr:col>35</xdr:col>
      <xdr:colOff>152400</xdr:colOff>
      <xdr:row>13</xdr:row>
      <xdr:rowOff>161925</xdr:rowOff>
    </xdr:to>
    <xdr:sp macro="" textlink="">
      <xdr:nvSpPr>
        <xdr:cNvPr id="22" name="Ellipse 21"/>
        <xdr:cNvSpPr/>
      </xdr:nvSpPr>
      <xdr:spPr>
        <a:xfrm>
          <a:off x="131064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47625</xdr:colOff>
      <xdr:row>16</xdr:row>
      <xdr:rowOff>66675</xdr:rowOff>
    </xdr:from>
    <xdr:to>
      <xdr:col>33</xdr:col>
      <xdr:colOff>333375</xdr:colOff>
      <xdr:row>17</xdr:row>
      <xdr:rowOff>342900</xdr:rowOff>
    </xdr:to>
    <xdr:sp macro="" textlink="">
      <xdr:nvSpPr>
        <xdr:cNvPr id="23" name="Ellipse 22"/>
        <xdr:cNvSpPr/>
      </xdr:nvSpPr>
      <xdr:spPr>
        <a:xfrm>
          <a:off x="12544425" y="4905375"/>
          <a:ext cx="657225" cy="657225"/>
        </a:xfrm>
        <a:prstGeom prst="ellipse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47625</xdr:colOff>
      <xdr:row>19</xdr:row>
      <xdr:rowOff>304800</xdr:rowOff>
    </xdr:from>
    <xdr:to>
      <xdr:col>33</xdr:col>
      <xdr:colOff>333375</xdr:colOff>
      <xdr:row>21</xdr:row>
      <xdr:rowOff>200025</xdr:rowOff>
    </xdr:to>
    <xdr:sp macro="" textlink="">
      <xdr:nvSpPr>
        <xdr:cNvPr id="24" name="Ellipse 23"/>
        <xdr:cNvSpPr/>
      </xdr:nvSpPr>
      <xdr:spPr>
        <a:xfrm>
          <a:off x="12544425" y="6286500"/>
          <a:ext cx="657225" cy="657225"/>
        </a:xfrm>
        <a:prstGeom prst="ellipse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29</xdr:col>
      <xdr:colOff>352425</xdr:colOff>
      <xdr:row>14</xdr:row>
      <xdr:rowOff>171450</xdr:rowOff>
    </xdr:from>
    <xdr:to>
      <xdr:col>36</xdr:col>
      <xdr:colOff>19050</xdr:colOff>
      <xdr:row>15</xdr:row>
      <xdr:rowOff>323850</xdr:rowOff>
    </xdr:to>
    <xdr:sp macro="" textlink="">
      <xdr:nvSpPr>
        <xdr:cNvPr id="25" name="ZoneTexte 24"/>
        <xdr:cNvSpPr txBox="1"/>
      </xdr:nvSpPr>
      <xdr:spPr>
        <a:xfrm>
          <a:off x="11734800" y="4371975"/>
          <a:ext cx="226695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/>
            <a:t>Leader de journée</a:t>
          </a:r>
        </a:p>
      </xdr:txBody>
    </xdr:sp>
    <xdr:clientData/>
  </xdr:twoCellAnchor>
  <xdr:twoCellAnchor>
    <xdr:from>
      <xdr:col>3</xdr:col>
      <xdr:colOff>238125</xdr:colOff>
      <xdr:row>11</xdr:row>
      <xdr:rowOff>276225</xdr:rowOff>
    </xdr:from>
    <xdr:to>
      <xdr:col>5</xdr:col>
      <xdr:colOff>152400</xdr:colOff>
      <xdr:row>13</xdr:row>
      <xdr:rowOff>171450</xdr:rowOff>
    </xdr:to>
    <xdr:sp macro="" textlink="">
      <xdr:nvSpPr>
        <xdr:cNvPr id="26" name="Ellipse 25"/>
        <xdr:cNvSpPr/>
      </xdr:nvSpPr>
      <xdr:spPr>
        <a:xfrm>
          <a:off x="1962150" y="3333750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30</xdr:col>
      <xdr:colOff>142875</xdr:colOff>
      <xdr:row>18</xdr:row>
      <xdr:rowOff>171450</xdr:rowOff>
    </xdr:from>
    <xdr:to>
      <xdr:col>35</xdr:col>
      <xdr:colOff>190500</xdr:colOff>
      <xdr:row>19</xdr:row>
      <xdr:rowOff>200025</xdr:rowOff>
    </xdr:to>
    <xdr:sp macro="" textlink="">
      <xdr:nvSpPr>
        <xdr:cNvPr id="27" name="ZoneTexte 26"/>
        <xdr:cNvSpPr txBox="1"/>
      </xdr:nvSpPr>
      <xdr:spPr>
        <a:xfrm>
          <a:off x="11896725" y="5772150"/>
          <a:ext cx="19050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Moyenne actuelle</a:t>
          </a:r>
        </a:p>
      </xdr:txBody>
    </xdr:sp>
    <xdr:clientData/>
  </xdr:twoCellAnchor>
  <xdr:twoCellAnchor>
    <xdr:from>
      <xdr:col>36</xdr:col>
      <xdr:colOff>28575</xdr:colOff>
      <xdr:row>18</xdr:row>
      <xdr:rowOff>180975</xdr:rowOff>
    </xdr:from>
    <xdr:to>
      <xdr:col>41</xdr:col>
      <xdr:colOff>76200</xdr:colOff>
      <xdr:row>19</xdr:row>
      <xdr:rowOff>209550</xdr:rowOff>
    </xdr:to>
    <xdr:sp macro="" textlink="">
      <xdr:nvSpPr>
        <xdr:cNvPr id="28" name="ZoneTexte 27"/>
        <xdr:cNvSpPr txBox="1"/>
      </xdr:nvSpPr>
      <xdr:spPr>
        <a:xfrm>
          <a:off x="14011275" y="5781675"/>
          <a:ext cx="19050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Total actuel</a:t>
          </a:r>
        </a:p>
      </xdr:txBody>
    </xdr:sp>
    <xdr:clientData/>
  </xdr:twoCellAnchor>
  <xdr:twoCellAnchor>
    <xdr:from>
      <xdr:col>37</xdr:col>
      <xdr:colOff>66675</xdr:colOff>
      <xdr:row>19</xdr:row>
      <xdr:rowOff>295275</xdr:rowOff>
    </xdr:from>
    <xdr:to>
      <xdr:col>38</xdr:col>
      <xdr:colOff>352425</xdr:colOff>
      <xdr:row>21</xdr:row>
      <xdr:rowOff>190500</xdr:rowOff>
    </xdr:to>
    <xdr:sp macro="" textlink="">
      <xdr:nvSpPr>
        <xdr:cNvPr id="29" name="Ellipse 28"/>
        <xdr:cNvSpPr/>
      </xdr:nvSpPr>
      <xdr:spPr>
        <a:xfrm>
          <a:off x="14420850" y="6276975"/>
          <a:ext cx="657225" cy="657225"/>
        </a:xfrm>
        <a:prstGeom prst="ellipse">
          <a:avLst/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228599</xdr:colOff>
      <xdr:row>10</xdr:row>
      <xdr:rowOff>333375</xdr:rowOff>
    </xdr:from>
    <xdr:to>
      <xdr:col>3</xdr:col>
      <xdr:colOff>114299</xdr:colOff>
      <xdr:row>12</xdr:row>
      <xdr:rowOff>19050</xdr:rowOff>
    </xdr:to>
    <xdr:sp macro="" textlink="">
      <xdr:nvSpPr>
        <xdr:cNvPr id="30" name="ZoneTexte 29"/>
        <xdr:cNvSpPr txBox="1"/>
      </xdr:nvSpPr>
      <xdr:spPr>
        <a:xfrm>
          <a:off x="228599" y="3028950"/>
          <a:ext cx="160972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 i="1" u="sng"/>
            <a:t>Journées de :</a:t>
          </a:r>
        </a:p>
      </xdr:txBody>
    </xdr:sp>
    <xdr:clientData/>
  </xdr:twoCellAnchor>
  <xdr:twoCellAnchor>
    <xdr:from>
      <xdr:col>26</xdr:col>
      <xdr:colOff>38099</xdr:colOff>
      <xdr:row>7</xdr:row>
      <xdr:rowOff>561974</xdr:rowOff>
    </xdr:from>
    <xdr:to>
      <xdr:col>26</xdr:col>
      <xdr:colOff>314324</xdr:colOff>
      <xdr:row>7</xdr:row>
      <xdr:rowOff>771524</xdr:rowOff>
    </xdr:to>
    <xdr:sp macro="" textlink="">
      <xdr:nvSpPr>
        <xdr:cNvPr id="31" name="Flèche droite 30">
          <a:hlinkClick xmlns:r="http://schemas.openxmlformats.org/officeDocument/2006/relationships" r:id="rId6"/>
        </xdr:cNvPr>
        <xdr:cNvSpPr/>
      </xdr:nvSpPr>
      <xdr:spPr>
        <a:xfrm>
          <a:off x="10306049" y="1895474"/>
          <a:ext cx="276225" cy="20955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85725</xdr:colOff>
      <xdr:row>7</xdr:row>
      <xdr:rowOff>523875</xdr:rowOff>
    </xdr:from>
    <xdr:to>
      <xdr:col>26</xdr:col>
      <xdr:colOff>85725</xdr:colOff>
      <xdr:row>7</xdr:row>
      <xdr:rowOff>809625</xdr:rowOff>
    </xdr:to>
    <xdr:sp macro="" textlink="">
      <xdr:nvSpPr>
        <xdr:cNvPr id="32" name="ZoneTexte 31"/>
        <xdr:cNvSpPr txBox="1"/>
      </xdr:nvSpPr>
      <xdr:spPr>
        <a:xfrm>
          <a:off x="9610725" y="1857375"/>
          <a:ext cx="7429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chemeClr val="bg1">
                  <a:lumMod val="95000"/>
                </a:schemeClr>
              </a:solidFill>
            </a:rPr>
            <a:t>Suivant</a:t>
          </a:r>
        </a:p>
      </xdr:txBody>
    </xdr:sp>
    <xdr:clientData/>
  </xdr:twoCellAnchor>
  <xdr:twoCellAnchor>
    <xdr:from>
      <xdr:col>21</xdr:col>
      <xdr:colOff>57150</xdr:colOff>
      <xdr:row>7</xdr:row>
      <xdr:rowOff>561975</xdr:rowOff>
    </xdr:from>
    <xdr:to>
      <xdr:col>21</xdr:col>
      <xdr:colOff>333375</xdr:colOff>
      <xdr:row>7</xdr:row>
      <xdr:rowOff>771525</xdr:rowOff>
    </xdr:to>
    <xdr:sp macro="" textlink="">
      <xdr:nvSpPr>
        <xdr:cNvPr id="33" name="Flèche droite 32">
          <a:hlinkClick xmlns:r="http://schemas.openxmlformats.org/officeDocument/2006/relationships" r:id="rId7"/>
        </xdr:cNvPr>
        <xdr:cNvSpPr/>
      </xdr:nvSpPr>
      <xdr:spPr>
        <a:xfrm rot="10800000">
          <a:off x="8467725" y="1895475"/>
          <a:ext cx="276225" cy="20955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21</xdr:col>
      <xdr:colOff>323849</xdr:colOff>
      <xdr:row>7</xdr:row>
      <xdr:rowOff>523875</xdr:rowOff>
    </xdr:from>
    <xdr:to>
      <xdr:col>24</xdr:col>
      <xdr:colOff>114299</xdr:colOff>
      <xdr:row>7</xdr:row>
      <xdr:rowOff>809625</xdr:rowOff>
    </xdr:to>
    <xdr:sp macro="" textlink="">
      <xdr:nvSpPr>
        <xdr:cNvPr id="34" name="ZoneTexte 33"/>
        <xdr:cNvSpPr txBox="1"/>
      </xdr:nvSpPr>
      <xdr:spPr>
        <a:xfrm>
          <a:off x="8734424" y="1857375"/>
          <a:ext cx="9048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chemeClr val="bg1">
                  <a:lumMod val="95000"/>
                </a:schemeClr>
              </a:solidFill>
            </a:rPr>
            <a:t>Précédent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73</xdr:col>
      <xdr:colOff>28575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944302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8</xdr:col>
      <xdr:colOff>123827</xdr:colOff>
      <xdr:row>2</xdr:row>
      <xdr:rowOff>69481</xdr:rowOff>
    </xdr:from>
    <xdr:to>
      <xdr:col>11</xdr:col>
      <xdr:colOff>123827</xdr:colOff>
      <xdr:row>5</xdr:row>
      <xdr:rowOff>59956</xdr:rowOff>
    </xdr:to>
    <xdr:grpSp>
      <xdr:nvGrpSpPr>
        <xdr:cNvPr id="3" name="Groupe 2"/>
        <xdr:cNvGrpSpPr/>
      </xdr:nvGrpSpPr>
      <xdr:grpSpPr>
        <a:xfrm>
          <a:off x="3705227" y="450481"/>
          <a:ext cx="1114425" cy="561975"/>
          <a:chOff x="6410328" y="485775"/>
          <a:chExt cx="4514850" cy="561975"/>
        </a:xfrm>
      </xdr:grpSpPr>
      <xdr:sp macro="" textlink="">
        <xdr:nvSpPr>
          <xdr:cNvPr id="4" name="Rectangle 3"/>
          <xdr:cNvSpPr/>
        </xdr:nvSpPr>
        <xdr:spPr>
          <a:xfrm>
            <a:off x="6410328" y="485775"/>
            <a:ext cx="4514850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6730058" y="590550"/>
            <a:ext cx="3921352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Accueil</a:t>
            </a:r>
          </a:p>
        </xdr:txBody>
      </xdr:sp>
    </xdr:grpSp>
    <xdr:clientData/>
  </xdr:twoCellAnchor>
  <xdr:twoCellAnchor editAs="oneCell">
    <xdr:from>
      <xdr:col>6</xdr:col>
      <xdr:colOff>85723</xdr:colOff>
      <xdr:row>1</xdr:row>
      <xdr:rowOff>133350</xdr:rowOff>
    </xdr:from>
    <xdr:to>
      <xdr:col>16</xdr:col>
      <xdr:colOff>129373</xdr:colOff>
      <xdr:row>7</xdr:row>
      <xdr:rowOff>469209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4173" y="323850"/>
          <a:ext cx="3758400" cy="147885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</xdr:row>
      <xdr:rowOff>59955</xdr:rowOff>
    </xdr:from>
    <xdr:to>
      <xdr:col>3</xdr:col>
      <xdr:colOff>143872</xdr:colOff>
      <xdr:row>7</xdr:row>
      <xdr:rowOff>308504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440955"/>
          <a:ext cx="772522" cy="1201049"/>
        </a:xfrm>
        <a:prstGeom prst="rect">
          <a:avLst/>
        </a:prstGeom>
      </xdr:spPr>
    </xdr:pic>
    <xdr:clientData/>
  </xdr:twoCellAnchor>
  <xdr:twoCellAnchor>
    <xdr:from>
      <xdr:col>18</xdr:col>
      <xdr:colOff>2</xdr:colOff>
      <xdr:row>2</xdr:row>
      <xdr:rowOff>104775</xdr:rowOff>
    </xdr:from>
    <xdr:to>
      <xdr:col>29</xdr:col>
      <xdr:colOff>342900</xdr:colOff>
      <xdr:row>5</xdr:row>
      <xdr:rowOff>95250</xdr:rowOff>
    </xdr:to>
    <xdr:grpSp>
      <xdr:nvGrpSpPr>
        <xdr:cNvPr id="8" name="Groupe 7"/>
        <xdr:cNvGrpSpPr/>
      </xdr:nvGrpSpPr>
      <xdr:grpSpPr>
        <a:xfrm>
          <a:off x="7296152" y="485775"/>
          <a:ext cx="4429123" cy="561975"/>
          <a:chOff x="11788886" y="1790700"/>
          <a:chExt cx="2028825" cy="561975"/>
        </a:xfrm>
      </xdr:grpSpPr>
      <xdr:sp macro="" textlink="">
        <xdr:nvSpPr>
          <xdr:cNvPr id="9" name="Rectangle 8"/>
          <xdr:cNvSpPr/>
        </xdr:nvSpPr>
        <xdr:spPr>
          <a:xfrm>
            <a:off x="11788886" y="1790700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10" name="ZoneTexte 9"/>
          <xdr:cNvSpPr txBox="1"/>
        </xdr:nvSpPr>
        <xdr:spPr>
          <a:xfrm>
            <a:off x="11932543" y="1895475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Statistiques</a:t>
            </a:r>
          </a:p>
        </xdr:txBody>
      </xdr:sp>
    </xdr:grpSp>
    <xdr:clientData/>
  </xdr:twoCellAnchor>
  <xdr:twoCellAnchor editAs="oneCell">
    <xdr:from>
      <xdr:col>33</xdr:col>
      <xdr:colOff>285750</xdr:colOff>
      <xdr:row>3</xdr:row>
      <xdr:rowOff>104775</xdr:rowOff>
    </xdr:from>
    <xdr:to>
      <xdr:col>39</xdr:col>
      <xdr:colOff>154106</xdr:colOff>
      <xdr:row>6</xdr:row>
      <xdr:rowOff>88059</xdr:rowOff>
    </xdr:to>
    <xdr:pic>
      <xdr:nvPicPr>
        <xdr:cNvPr id="11" name="Image 10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>
    <xdr:from>
      <xdr:col>0</xdr:col>
      <xdr:colOff>152399</xdr:colOff>
      <xdr:row>14</xdr:row>
      <xdr:rowOff>28576</xdr:rowOff>
    </xdr:from>
    <xdr:to>
      <xdr:col>30</xdr:col>
      <xdr:colOff>333374</xdr:colOff>
      <xdr:row>23</xdr:row>
      <xdr:rowOff>133351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238125</xdr:colOff>
      <xdr:row>11</xdr:row>
      <xdr:rowOff>266700</xdr:rowOff>
    </xdr:from>
    <xdr:to>
      <xdr:col>8</xdr:col>
      <xdr:colOff>152400</xdr:colOff>
      <xdr:row>13</xdr:row>
      <xdr:rowOff>161925</xdr:rowOff>
    </xdr:to>
    <xdr:sp macro="" textlink="">
      <xdr:nvSpPr>
        <xdr:cNvPr id="13" name="Ellipse 12"/>
        <xdr:cNvSpPr/>
      </xdr:nvSpPr>
      <xdr:spPr>
        <a:xfrm>
          <a:off x="30765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238125</xdr:colOff>
      <xdr:row>11</xdr:row>
      <xdr:rowOff>266700</xdr:rowOff>
    </xdr:from>
    <xdr:to>
      <xdr:col>11</xdr:col>
      <xdr:colOff>152400</xdr:colOff>
      <xdr:row>13</xdr:row>
      <xdr:rowOff>161925</xdr:rowOff>
    </xdr:to>
    <xdr:sp macro="" textlink="">
      <xdr:nvSpPr>
        <xdr:cNvPr id="14" name="Ellipse 13"/>
        <xdr:cNvSpPr/>
      </xdr:nvSpPr>
      <xdr:spPr>
        <a:xfrm>
          <a:off x="41910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228600</xdr:colOff>
      <xdr:row>11</xdr:row>
      <xdr:rowOff>266700</xdr:rowOff>
    </xdr:from>
    <xdr:to>
      <xdr:col>14</xdr:col>
      <xdr:colOff>142875</xdr:colOff>
      <xdr:row>13</xdr:row>
      <xdr:rowOff>161925</xdr:rowOff>
    </xdr:to>
    <xdr:sp macro="" textlink="">
      <xdr:nvSpPr>
        <xdr:cNvPr id="15" name="Ellipse 14"/>
        <xdr:cNvSpPr/>
      </xdr:nvSpPr>
      <xdr:spPr>
        <a:xfrm>
          <a:off x="52959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247650</xdr:colOff>
      <xdr:row>11</xdr:row>
      <xdr:rowOff>266700</xdr:rowOff>
    </xdr:from>
    <xdr:to>
      <xdr:col>17</xdr:col>
      <xdr:colOff>161925</xdr:colOff>
      <xdr:row>13</xdr:row>
      <xdr:rowOff>161925</xdr:rowOff>
    </xdr:to>
    <xdr:sp macro="" textlink="">
      <xdr:nvSpPr>
        <xdr:cNvPr id="16" name="Ellipse 15"/>
        <xdr:cNvSpPr/>
      </xdr:nvSpPr>
      <xdr:spPr>
        <a:xfrm>
          <a:off x="64293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21</xdr:col>
      <xdr:colOff>238125</xdr:colOff>
      <xdr:row>11</xdr:row>
      <xdr:rowOff>266700</xdr:rowOff>
    </xdr:from>
    <xdr:to>
      <xdr:col>23</xdr:col>
      <xdr:colOff>152400</xdr:colOff>
      <xdr:row>13</xdr:row>
      <xdr:rowOff>161925</xdr:rowOff>
    </xdr:to>
    <xdr:sp macro="" textlink="">
      <xdr:nvSpPr>
        <xdr:cNvPr id="17" name="Ellipse 16"/>
        <xdr:cNvSpPr/>
      </xdr:nvSpPr>
      <xdr:spPr>
        <a:xfrm>
          <a:off x="86487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238125</xdr:colOff>
      <xdr:row>11</xdr:row>
      <xdr:rowOff>266700</xdr:rowOff>
    </xdr:from>
    <xdr:to>
      <xdr:col>26</xdr:col>
      <xdr:colOff>152400</xdr:colOff>
      <xdr:row>13</xdr:row>
      <xdr:rowOff>161925</xdr:rowOff>
    </xdr:to>
    <xdr:sp macro="" textlink="">
      <xdr:nvSpPr>
        <xdr:cNvPr id="18" name="Ellipse 17"/>
        <xdr:cNvSpPr/>
      </xdr:nvSpPr>
      <xdr:spPr>
        <a:xfrm>
          <a:off x="976312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27</xdr:col>
      <xdr:colOff>238125</xdr:colOff>
      <xdr:row>11</xdr:row>
      <xdr:rowOff>266700</xdr:rowOff>
    </xdr:from>
    <xdr:to>
      <xdr:col>29</xdr:col>
      <xdr:colOff>152400</xdr:colOff>
      <xdr:row>13</xdr:row>
      <xdr:rowOff>161925</xdr:rowOff>
    </xdr:to>
    <xdr:sp macro="" textlink="">
      <xdr:nvSpPr>
        <xdr:cNvPr id="19" name="Ellipse 18"/>
        <xdr:cNvSpPr/>
      </xdr:nvSpPr>
      <xdr:spPr>
        <a:xfrm>
          <a:off x="1087755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30</xdr:col>
      <xdr:colOff>238125</xdr:colOff>
      <xdr:row>11</xdr:row>
      <xdr:rowOff>266700</xdr:rowOff>
    </xdr:from>
    <xdr:to>
      <xdr:col>32</xdr:col>
      <xdr:colOff>152400</xdr:colOff>
      <xdr:row>13</xdr:row>
      <xdr:rowOff>161925</xdr:rowOff>
    </xdr:to>
    <xdr:sp macro="" textlink="">
      <xdr:nvSpPr>
        <xdr:cNvPr id="20" name="Ellipse 19"/>
        <xdr:cNvSpPr/>
      </xdr:nvSpPr>
      <xdr:spPr>
        <a:xfrm>
          <a:off x="119919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238125</xdr:colOff>
      <xdr:row>11</xdr:row>
      <xdr:rowOff>276225</xdr:rowOff>
    </xdr:from>
    <xdr:to>
      <xdr:col>20</xdr:col>
      <xdr:colOff>152400</xdr:colOff>
      <xdr:row>13</xdr:row>
      <xdr:rowOff>171450</xdr:rowOff>
    </xdr:to>
    <xdr:sp macro="" textlink="">
      <xdr:nvSpPr>
        <xdr:cNvPr id="21" name="Ellipse 20"/>
        <xdr:cNvSpPr/>
      </xdr:nvSpPr>
      <xdr:spPr>
        <a:xfrm>
          <a:off x="7534275" y="3333750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33</xdr:col>
      <xdr:colOff>238125</xdr:colOff>
      <xdr:row>11</xdr:row>
      <xdr:rowOff>266700</xdr:rowOff>
    </xdr:from>
    <xdr:to>
      <xdr:col>35</xdr:col>
      <xdr:colOff>152400</xdr:colOff>
      <xdr:row>13</xdr:row>
      <xdr:rowOff>161925</xdr:rowOff>
    </xdr:to>
    <xdr:sp macro="" textlink="">
      <xdr:nvSpPr>
        <xdr:cNvPr id="22" name="Ellipse 21"/>
        <xdr:cNvSpPr/>
      </xdr:nvSpPr>
      <xdr:spPr>
        <a:xfrm>
          <a:off x="131064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47625</xdr:colOff>
      <xdr:row>16</xdr:row>
      <xdr:rowOff>66675</xdr:rowOff>
    </xdr:from>
    <xdr:to>
      <xdr:col>33</xdr:col>
      <xdr:colOff>333375</xdr:colOff>
      <xdr:row>17</xdr:row>
      <xdr:rowOff>342900</xdr:rowOff>
    </xdr:to>
    <xdr:sp macro="" textlink="">
      <xdr:nvSpPr>
        <xdr:cNvPr id="23" name="Ellipse 22"/>
        <xdr:cNvSpPr/>
      </xdr:nvSpPr>
      <xdr:spPr>
        <a:xfrm>
          <a:off x="12544425" y="4905375"/>
          <a:ext cx="657225" cy="657225"/>
        </a:xfrm>
        <a:prstGeom prst="ellipse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47625</xdr:colOff>
      <xdr:row>19</xdr:row>
      <xdr:rowOff>304800</xdr:rowOff>
    </xdr:from>
    <xdr:to>
      <xdr:col>33</xdr:col>
      <xdr:colOff>333375</xdr:colOff>
      <xdr:row>21</xdr:row>
      <xdr:rowOff>200025</xdr:rowOff>
    </xdr:to>
    <xdr:sp macro="" textlink="">
      <xdr:nvSpPr>
        <xdr:cNvPr id="24" name="Ellipse 23"/>
        <xdr:cNvSpPr/>
      </xdr:nvSpPr>
      <xdr:spPr>
        <a:xfrm>
          <a:off x="12544425" y="6286500"/>
          <a:ext cx="657225" cy="657225"/>
        </a:xfrm>
        <a:prstGeom prst="ellipse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29</xdr:col>
      <xdr:colOff>352425</xdr:colOff>
      <xdr:row>14</xdr:row>
      <xdr:rowOff>171450</xdr:rowOff>
    </xdr:from>
    <xdr:to>
      <xdr:col>36</xdr:col>
      <xdr:colOff>19050</xdr:colOff>
      <xdr:row>15</xdr:row>
      <xdr:rowOff>323850</xdr:rowOff>
    </xdr:to>
    <xdr:sp macro="" textlink="">
      <xdr:nvSpPr>
        <xdr:cNvPr id="25" name="ZoneTexte 24"/>
        <xdr:cNvSpPr txBox="1"/>
      </xdr:nvSpPr>
      <xdr:spPr>
        <a:xfrm>
          <a:off x="11734800" y="4371975"/>
          <a:ext cx="226695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/>
            <a:t>Leader de journée</a:t>
          </a:r>
        </a:p>
      </xdr:txBody>
    </xdr:sp>
    <xdr:clientData/>
  </xdr:twoCellAnchor>
  <xdr:twoCellAnchor>
    <xdr:from>
      <xdr:col>3</xdr:col>
      <xdr:colOff>238125</xdr:colOff>
      <xdr:row>11</xdr:row>
      <xdr:rowOff>276225</xdr:rowOff>
    </xdr:from>
    <xdr:to>
      <xdr:col>5</xdr:col>
      <xdr:colOff>152400</xdr:colOff>
      <xdr:row>13</xdr:row>
      <xdr:rowOff>171450</xdr:rowOff>
    </xdr:to>
    <xdr:sp macro="" textlink="">
      <xdr:nvSpPr>
        <xdr:cNvPr id="26" name="Ellipse 25"/>
        <xdr:cNvSpPr/>
      </xdr:nvSpPr>
      <xdr:spPr>
        <a:xfrm>
          <a:off x="1962150" y="3333750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30</xdr:col>
      <xdr:colOff>142875</xdr:colOff>
      <xdr:row>18</xdr:row>
      <xdr:rowOff>171450</xdr:rowOff>
    </xdr:from>
    <xdr:to>
      <xdr:col>35</xdr:col>
      <xdr:colOff>190500</xdr:colOff>
      <xdr:row>19</xdr:row>
      <xdr:rowOff>200025</xdr:rowOff>
    </xdr:to>
    <xdr:sp macro="" textlink="">
      <xdr:nvSpPr>
        <xdr:cNvPr id="27" name="ZoneTexte 26"/>
        <xdr:cNvSpPr txBox="1"/>
      </xdr:nvSpPr>
      <xdr:spPr>
        <a:xfrm>
          <a:off x="11896725" y="5772150"/>
          <a:ext cx="19050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Moyenne actuelle</a:t>
          </a:r>
        </a:p>
      </xdr:txBody>
    </xdr:sp>
    <xdr:clientData/>
  </xdr:twoCellAnchor>
  <xdr:twoCellAnchor>
    <xdr:from>
      <xdr:col>36</xdr:col>
      <xdr:colOff>28575</xdr:colOff>
      <xdr:row>18</xdr:row>
      <xdr:rowOff>180975</xdr:rowOff>
    </xdr:from>
    <xdr:to>
      <xdr:col>41</xdr:col>
      <xdr:colOff>76200</xdr:colOff>
      <xdr:row>19</xdr:row>
      <xdr:rowOff>209550</xdr:rowOff>
    </xdr:to>
    <xdr:sp macro="" textlink="">
      <xdr:nvSpPr>
        <xdr:cNvPr id="28" name="ZoneTexte 27"/>
        <xdr:cNvSpPr txBox="1"/>
      </xdr:nvSpPr>
      <xdr:spPr>
        <a:xfrm>
          <a:off x="14011275" y="5781675"/>
          <a:ext cx="19050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Total actuel</a:t>
          </a:r>
        </a:p>
      </xdr:txBody>
    </xdr:sp>
    <xdr:clientData/>
  </xdr:twoCellAnchor>
  <xdr:twoCellAnchor>
    <xdr:from>
      <xdr:col>37</xdr:col>
      <xdr:colOff>66675</xdr:colOff>
      <xdr:row>19</xdr:row>
      <xdr:rowOff>295275</xdr:rowOff>
    </xdr:from>
    <xdr:to>
      <xdr:col>38</xdr:col>
      <xdr:colOff>352425</xdr:colOff>
      <xdr:row>21</xdr:row>
      <xdr:rowOff>190500</xdr:rowOff>
    </xdr:to>
    <xdr:sp macro="" textlink="">
      <xdr:nvSpPr>
        <xdr:cNvPr id="29" name="Ellipse 28"/>
        <xdr:cNvSpPr/>
      </xdr:nvSpPr>
      <xdr:spPr>
        <a:xfrm>
          <a:off x="14420850" y="6276975"/>
          <a:ext cx="657225" cy="657225"/>
        </a:xfrm>
        <a:prstGeom prst="ellipse">
          <a:avLst/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228599</xdr:colOff>
      <xdr:row>10</xdr:row>
      <xdr:rowOff>333375</xdr:rowOff>
    </xdr:from>
    <xdr:to>
      <xdr:col>3</xdr:col>
      <xdr:colOff>114299</xdr:colOff>
      <xdr:row>12</xdr:row>
      <xdr:rowOff>19050</xdr:rowOff>
    </xdr:to>
    <xdr:sp macro="" textlink="">
      <xdr:nvSpPr>
        <xdr:cNvPr id="30" name="ZoneTexte 29"/>
        <xdr:cNvSpPr txBox="1"/>
      </xdr:nvSpPr>
      <xdr:spPr>
        <a:xfrm>
          <a:off x="228599" y="3028950"/>
          <a:ext cx="160972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 i="1" u="sng"/>
            <a:t>Journées de :</a:t>
          </a:r>
        </a:p>
      </xdr:txBody>
    </xdr:sp>
    <xdr:clientData/>
  </xdr:twoCellAnchor>
  <xdr:twoCellAnchor>
    <xdr:from>
      <xdr:col>26</xdr:col>
      <xdr:colOff>38099</xdr:colOff>
      <xdr:row>7</xdr:row>
      <xdr:rowOff>561974</xdr:rowOff>
    </xdr:from>
    <xdr:to>
      <xdr:col>26</xdr:col>
      <xdr:colOff>314324</xdr:colOff>
      <xdr:row>7</xdr:row>
      <xdr:rowOff>771524</xdr:rowOff>
    </xdr:to>
    <xdr:sp macro="" textlink="">
      <xdr:nvSpPr>
        <xdr:cNvPr id="31" name="Flèche droite 30">
          <a:hlinkClick xmlns:r="http://schemas.openxmlformats.org/officeDocument/2006/relationships" r:id="rId6"/>
        </xdr:cNvPr>
        <xdr:cNvSpPr/>
      </xdr:nvSpPr>
      <xdr:spPr>
        <a:xfrm>
          <a:off x="10306049" y="1895474"/>
          <a:ext cx="276225" cy="20955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85725</xdr:colOff>
      <xdr:row>7</xdr:row>
      <xdr:rowOff>523875</xdr:rowOff>
    </xdr:from>
    <xdr:to>
      <xdr:col>26</xdr:col>
      <xdr:colOff>85725</xdr:colOff>
      <xdr:row>7</xdr:row>
      <xdr:rowOff>809625</xdr:rowOff>
    </xdr:to>
    <xdr:sp macro="" textlink="">
      <xdr:nvSpPr>
        <xdr:cNvPr id="32" name="ZoneTexte 31"/>
        <xdr:cNvSpPr txBox="1"/>
      </xdr:nvSpPr>
      <xdr:spPr>
        <a:xfrm>
          <a:off x="9610725" y="1857375"/>
          <a:ext cx="7429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chemeClr val="bg1">
                  <a:lumMod val="95000"/>
                </a:schemeClr>
              </a:solidFill>
            </a:rPr>
            <a:t>Suivant</a:t>
          </a:r>
        </a:p>
      </xdr:txBody>
    </xdr:sp>
    <xdr:clientData/>
  </xdr:twoCellAnchor>
  <xdr:twoCellAnchor>
    <xdr:from>
      <xdr:col>21</xdr:col>
      <xdr:colOff>57150</xdr:colOff>
      <xdr:row>7</xdr:row>
      <xdr:rowOff>561975</xdr:rowOff>
    </xdr:from>
    <xdr:to>
      <xdr:col>21</xdr:col>
      <xdr:colOff>333375</xdr:colOff>
      <xdr:row>7</xdr:row>
      <xdr:rowOff>771525</xdr:rowOff>
    </xdr:to>
    <xdr:sp macro="" textlink="">
      <xdr:nvSpPr>
        <xdr:cNvPr id="33" name="Flèche droite 32">
          <a:hlinkClick xmlns:r="http://schemas.openxmlformats.org/officeDocument/2006/relationships" r:id="rId7"/>
        </xdr:cNvPr>
        <xdr:cNvSpPr/>
      </xdr:nvSpPr>
      <xdr:spPr>
        <a:xfrm rot="10800000">
          <a:off x="8467725" y="1895475"/>
          <a:ext cx="276225" cy="20955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21</xdr:col>
      <xdr:colOff>323849</xdr:colOff>
      <xdr:row>7</xdr:row>
      <xdr:rowOff>523875</xdr:rowOff>
    </xdr:from>
    <xdr:to>
      <xdr:col>24</xdr:col>
      <xdr:colOff>114299</xdr:colOff>
      <xdr:row>7</xdr:row>
      <xdr:rowOff>809625</xdr:rowOff>
    </xdr:to>
    <xdr:sp macro="" textlink="">
      <xdr:nvSpPr>
        <xdr:cNvPr id="34" name="ZoneTexte 33"/>
        <xdr:cNvSpPr txBox="1"/>
      </xdr:nvSpPr>
      <xdr:spPr>
        <a:xfrm>
          <a:off x="8734424" y="1857375"/>
          <a:ext cx="9048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chemeClr val="bg1">
                  <a:lumMod val="95000"/>
                </a:schemeClr>
              </a:solidFill>
            </a:rPr>
            <a:t>Précédent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73</xdr:col>
      <xdr:colOff>28575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944302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8</xdr:col>
      <xdr:colOff>123827</xdr:colOff>
      <xdr:row>2</xdr:row>
      <xdr:rowOff>69481</xdr:rowOff>
    </xdr:from>
    <xdr:to>
      <xdr:col>11</xdr:col>
      <xdr:colOff>123827</xdr:colOff>
      <xdr:row>5</xdr:row>
      <xdr:rowOff>59956</xdr:rowOff>
    </xdr:to>
    <xdr:grpSp>
      <xdr:nvGrpSpPr>
        <xdr:cNvPr id="3" name="Groupe 2"/>
        <xdr:cNvGrpSpPr/>
      </xdr:nvGrpSpPr>
      <xdr:grpSpPr>
        <a:xfrm>
          <a:off x="3705227" y="450481"/>
          <a:ext cx="1114425" cy="561975"/>
          <a:chOff x="6410328" y="485775"/>
          <a:chExt cx="4514850" cy="561975"/>
        </a:xfrm>
      </xdr:grpSpPr>
      <xdr:sp macro="" textlink="">
        <xdr:nvSpPr>
          <xdr:cNvPr id="4" name="Rectangle 3"/>
          <xdr:cNvSpPr/>
        </xdr:nvSpPr>
        <xdr:spPr>
          <a:xfrm>
            <a:off x="6410328" y="485775"/>
            <a:ext cx="4514850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6730058" y="590550"/>
            <a:ext cx="3921352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Accueil</a:t>
            </a:r>
          </a:p>
        </xdr:txBody>
      </xdr:sp>
    </xdr:grpSp>
    <xdr:clientData/>
  </xdr:twoCellAnchor>
  <xdr:twoCellAnchor editAs="oneCell">
    <xdr:from>
      <xdr:col>6</xdr:col>
      <xdr:colOff>85723</xdr:colOff>
      <xdr:row>1</xdr:row>
      <xdr:rowOff>133350</xdr:rowOff>
    </xdr:from>
    <xdr:to>
      <xdr:col>16</xdr:col>
      <xdr:colOff>129373</xdr:colOff>
      <xdr:row>7</xdr:row>
      <xdr:rowOff>469209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4173" y="323850"/>
          <a:ext cx="3758400" cy="147885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</xdr:row>
      <xdr:rowOff>59955</xdr:rowOff>
    </xdr:from>
    <xdr:to>
      <xdr:col>3</xdr:col>
      <xdr:colOff>143872</xdr:colOff>
      <xdr:row>7</xdr:row>
      <xdr:rowOff>308504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440955"/>
          <a:ext cx="772522" cy="1201049"/>
        </a:xfrm>
        <a:prstGeom prst="rect">
          <a:avLst/>
        </a:prstGeom>
      </xdr:spPr>
    </xdr:pic>
    <xdr:clientData/>
  </xdr:twoCellAnchor>
  <xdr:twoCellAnchor>
    <xdr:from>
      <xdr:col>18</xdr:col>
      <xdr:colOff>2</xdr:colOff>
      <xdr:row>2</xdr:row>
      <xdr:rowOff>104775</xdr:rowOff>
    </xdr:from>
    <xdr:to>
      <xdr:col>29</xdr:col>
      <xdr:colOff>342900</xdr:colOff>
      <xdr:row>5</xdr:row>
      <xdr:rowOff>95250</xdr:rowOff>
    </xdr:to>
    <xdr:grpSp>
      <xdr:nvGrpSpPr>
        <xdr:cNvPr id="8" name="Groupe 7"/>
        <xdr:cNvGrpSpPr/>
      </xdr:nvGrpSpPr>
      <xdr:grpSpPr>
        <a:xfrm>
          <a:off x="7296152" y="485775"/>
          <a:ext cx="4429123" cy="561975"/>
          <a:chOff x="11788886" y="1790700"/>
          <a:chExt cx="2028825" cy="561975"/>
        </a:xfrm>
      </xdr:grpSpPr>
      <xdr:sp macro="" textlink="">
        <xdr:nvSpPr>
          <xdr:cNvPr id="9" name="Rectangle 8"/>
          <xdr:cNvSpPr/>
        </xdr:nvSpPr>
        <xdr:spPr>
          <a:xfrm>
            <a:off x="11788886" y="1790700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10" name="ZoneTexte 9"/>
          <xdr:cNvSpPr txBox="1"/>
        </xdr:nvSpPr>
        <xdr:spPr>
          <a:xfrm>
            <a:off x="11932543" y="1895475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Statistiques</a:t>
            </a:r>
          </a:p>
        </xdr:txBody>
      </xdr:sp>
    </xdr:grpSp>
    <xdr:clientData/>
  </xdr:twoCellAnchor>
  <xdr:twoCellAnchor editAs="oneCell">
    <xdr:from>
      <xdr:col>33</xdr:col>
      <xdr:colOff>285750</xdr:colOff>
      <xdr:row>3</xdr:row>
      <xdr:rowOff>104775</xdr:rowOff>
    </xdr:from>
    <xdr:to>
      <xdr:col>39</xdr:col>
      <xdr:colOff>154106</xdr:colOff>
      <xdr:row>6</xdr:row>
      <xdr:rowOff>88059</xdr:rowOff>
    </xdr:to>
    <xdr:pic>
      <xdr:nvPicPr>
        <xdr:cNvPr id="11" name="Image 10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>
    <xdr:from>
      <xdr:col>0</xdr:col>
      <xdr:colOff>152399</xdr:colOff>
      <xdr:row>14</xdr:row>
      <xdr:rowOff>28576</xdr:rowOff>
    </xdr:from>
    <xdr:to>
      <xdr:col>30</xdr:col>
      <xdr:colOff>333374</xdr:colOff>
      <xdr:row>23</xdr:row>
      <xdr:rowOff>133351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238125</xdr:colOff>
      <xdr:row>11</xdr:row>
      <xdr:rowOff>266700</xdr:rowOff>
    </xdr:from>
    <xdr:to>
      <xdr:col>8</xdr:col>
      <xdr:colOff>152400</xdr:colOff>
      <xdr:row>13</xdr:row>
      <xdr:rowOff>161925</xdr:rowOff>
    </xdr:to>
    <xdr:sp macro="" textlink="">
      <xdr:nvSpPr>
        <xdr:cNvPr id="13" name="Ellipse 12"/>
        <xdr:cNvSpPr/>
      </xdr:nvSpPr>
      <xdr:spPr>
        <a:xfrm>
          <a:off x="30765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238125</xdr:colOff>
      <xdr:row>11</xdr:row>
      <xdr:rowOff>266700</xdr:rowOff>
    </xdr:from>
    <xdr:to>
      <xdr:col>11</xdr:col>
      <xdr:colOff>152400</xdr:colOff>
      <xdr:row>13</xdr:row>
      <xdr:rowOff>161925</xdr:rowOff>
    </xdr:to>
    <xdr:sp macro="" textlink="">
      <xdr:nvSpPr>
        <xdr:cNvPr id="14" name="Ellipse 13"/>
        <xdr:cNvSpPr/>
      </xdr:nvSpPr>
      <xdr:spPr>
        <a:xfrm>
          <a:off x="41910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228600</xdr:colOff>
      <xdr:row>11</xdr:row>
      <xdr:rowOff>266700</xdr:rowOff>
    </xdr:from>
    <xdr:to>
      <xdr:col>14</xdr:col>
      <xdr:colOff>142875</xdr:colOff>
      <xdr:row>13</xdr:row>
      <xdr:rowOff>161925</xdr:rowOff>
    </xdr:to>
    <xdr:sp macro="" textlink="">
      <xdr:nvSpPr>
        <xdr:cNvPr id="15" name="Ellipse 14"/>
        <xdr:cNvSpPr/>
      </xdr:nvSpPr>
      <xdr:spPr>
        <a:xfrm>
          <a:off x="52959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247650</xdr:colOff>
      <xdr:row>11</xdr:row>
      <xdr:rowOff>266700</xdr:rowOff>
    </xdr:from>
    <xdr:to>
      <xdr:col>17</xdr:col>
      <xdr:colOff>161925</xdr:colOff>
      <xdr:row>13</xdr:row>
      <xdr:rowOff>161925</xdr:rowOff>
    </xdr:to>
    <xdr:sp macro="" textlink="">
      <xdr:nvSpPr>
        <xdr:cNvPr id="16" name="Ellipse 15"/>
        <xdr:cNvSpPr/>
      </xdr:nvSpPr>
      <xdr:spPr>
        <a:xfrm>
          <a:off x="64293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21</xdr:col>
      <xdr:colOff>238125</xdr:colOff>
      <xdr:row>11</xdr:row>
      <xdr:rowOff>266700</xdr:rowOff>
    </xdr:from>
    <xdr:to>
      <xdr:col>23</xdr:col>
      <xdr:colOff>152400</xdr:colOff>
      <xdr:row>13</xdr:row>
      <xdr:rowOff>161925</xdr:rowOff>
    </xdr:to>
    <xdr:sp macro="" textlink="">
      <xdr:nvSpPr>
        <xdr:cNvPr id="17" name="Ellipse 16"/>
        <xdr:cNvSpPr/>
      </xdr:nvSpPr>
      <xdr:spPr>
        <a:xfrm>
          <a:off x="86487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238125</xdr:colOff>
      <xdr:row>11</xdr:row>
      <xdr:rowOff>266700</xdr:rowOff>
    </xdr:from>
    <xdr:to>
      <xdr:col>26</xdr:col>
      <xdr:colOff>152400</xdr:colOff>
      <xdr:row>13</xdr:row>
      <xdr:rowOff>161925</xdr:rowOff>
    </xdr:to>
    <xdr:sp macro="" textlink="">
      <xdr:nvSpPr>
        <xdr:cNvPr id="18" name="Ellipse 17"/>
        <xdr:cNvSpPr/>
      </xdr:nvSpPr>
      <xdr:spPr>
        <a:xfrm>
          <a:off x="976312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27</xdr:col>
      <xdr:colOff>238125</xdr:colOff>
      <xdr:row>11</xdr:row>
      <xdr:rowOff>266700</xdr:rowOff>
    </xdr:from>
    <xdr:to>
      <xdr:col>29</xdr:col>
      <xdr:colOff>152400</xdr:colOff>
      <xdr:row>13</xdr:row>
      <xdr:rowOff>161925</xdr:rowOff>
    </xdr:to>
    <xdr:sp macro="" textlink="">
      <xdr:nvSpPr>
        <xdr:cNvPr id="19" name="Ellipse 18"/>
        <xdr:cNvSpPr/>
      </xdr:nvSpPr>
      <xdr:spPr>
        <a:xfrm>
          <a:off x="1087755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30</xdr:col>
      <xdr:colOff>238125</xdr:colOff>
      <xdr:row>11</xdr:row>
      <xdr:rowOff>266700</xdr:rowOff>
    </xdr:from>
    <xdr:to>
      <xdr:col>32</xdr:col>
      <xdr:colOff>152400</xdr:colOff>
      <xdr:row>13</xdr:row>
      <xdr:rowOff>161925</xdr:rowOff>
    </xdr:to>
    <xdr:sp macro="" textlink="">
      <xdr:nvSpPr>
        <xdr:cNvPr id="20" name="Ellipse 19"/>
        <xdr:cNvSpPr/>
      </xdr:nvSpPr>
      <xdr:spPr>
        <a:xfrm>
          <a:off x="119919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238125</xdr:colOff>
      <xdr:row>11</xdr:row>
      <xdr:rowOff>276225</xdr:rowOff>
    </xdr:from>
    <xdr:to>
      <xdr:col>20</xdr:col>
      <xdr:colOff>152400</xdr:colOff>
      <xdr:row>13</xdr:row>
      <xdr:rowOff>171450</xdr:rowOff>
    </xdr:to>
    <xdr:sp macro="" textlink="">
      <xdr:nvSpPr>
        <xdr:cNvPr id="21" name="Ellipse 20"/>
        <xdr:cNvSpPr/>
      </xdr:nvSpPr>
      <xdr:spPr>
        <a:xfrm>
          <a:off x="7534275" y="3333750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33</xdr:col>
      <xdr:colOff>238125</xdr:colOff>
      <xdr:row>11</xdr:row>
      <xdr:rowOff>266700</xdr:rowOff>
    </xdr:from>
    <xdr:to>
      <xdr:col>35</xdr:col>
      <xdr:colOff>152400</xdr:colOff>
      <xdr:row>13</xdr:row>
      <xdr:rowOff>161925</xdr:rowOff>
    </xdr:to>
    <xdr:sp macro="" textlink="">
      <xdr:nvSpPr>
        <xdr:cNvPr id="22" name="Ellipse 21"/>
        <xdr:cNvSpPr/>
      </xdr:nvSpPr>
      <xdr:spPr>
        <a:xfrm>
          <a:off x="131064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47625</xdr:colOff>
      <xdr:row>16</xdr:row>
      <xdr:rowOff>66675</xdr:rowOff>
    </xdr:from>
    <xdr:to>
      <xdr:col>33</xdr:col>
      <xdr:colOff>333375</xdr:colOff>
      <xdr:row>17</xdr:row>
      <xdr:rowOff>342900</xdr:rowOff>
    </xdr:to>
    <xdr:sp macro="" textlink="">
      <xdr:nvSpPr>
        <xdr:cNvPr id="23" name="Ellipse 22"/>
        <xdr:cNvSpPr/>
      </xdr:nvSpPr>
      <xdr:spPr>
        <a:xfrm>
          <a:off x="12544425" y="4905375"/>
          <a:ext cx="657225" cy="657225"/>
        </a:xfrm>
        <a:prstGeom prst="ellipse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47625</xdr:colOff>
      <xdr:row>19</xdr:row>
      <xdr:rowOff>304800</xdr:rowOff>
    </xdr:from>
    <xdr:to>
      <xdr:col>33</xdr:col>
      <xdr:colOff>333375</xdr:colOff>
      <xdr:row>21</xdr:row>
      <xdr:rowOff>200025</xdr:rowOff>
    </xdr:to>
    <xdr:sp macro="" textlink="">
      <xdr:nvSpPr>
        <xdr:cNvPr id="24" name="Ellipse 23"/>
        <xdr:cNvSpPr/>
      </xdr:nvSpPr>
      <xdr:spPr>
        <a:xfrm>
          <a:off x="12544425" y="6286500"/>
          <a:ext cx="657225" cy="657225"/>
        </a:xfrm>
        <a:prstGeom prst="ellipse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29</xdr:col>
      <xdr:colOff>352425</xdr:colOff>
      <xdr:row>14</xdr:row>
      <xdr:rowOff>171450</xdr:rowOff>
    </xdr:from>
    <xdr:to>
      <xdr:col>36</xdr:col>
      <xdr:colOff>19050</xdr:colOff>
      <xdr:row>15</xdr:row>
      <xdr:rowOff>323850</xdr:rowOff>
    </xdr:to>
    <xdr:sp macro="" textlink="">
      <xdr:nvSpPr>
        <xdr:cNvPr id="25" name="ZoneTexte 24"/>
        <xdr:cNvSpPr txBox="1"/>
      </xdr:nvSpPr>
      <xdr:spPr>
        <a:xfrm>
          <a:off x="11734800" y="4371975"/>
          <a:ext cx="226695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/>
            <a:t>Leader de journée</a:t>
          </a:r>
        </a:p>
      </xdr:txBody>
    </xdr:sp>
    <xdr:clientData/>
  </xdr:twoCellAnchor>
  <xdr:twoCellAnchor>
    <xdr:from>
      <xdr:col>3</xdr:col>
      <xdr:colOff>238125</xdr:colOff>
      <xdr:row>11</xdr:row>
      <xdr:rowOff>276225</xdr:rowOff>
    </xdr:from>
    <xdr:to>
      <xdr:col>5</xdr:col>
      <xdr:colOff>152400</xdr:colOff>
      <xdr:row>13</xdr:row>
      <xdr:rowOff>171450</xdr:rowOff>
    </xdr:to>
    <xdr:sp macro="" textlink="">
      <xdr:nvSpPr>
        <xdr:cNvPr id="26" name="Ellipse 25"/>
        <xdr:cNvSpPr/>
      </xdr:nvSpPr>
      <xdr:spPr>
        <a:xfrm>
          <a:off x="1962150" y="3333750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30</xdr:col>
      <xdr:colOff>142875</xdr:colOff>
      <xdr:row>18</xdr:row>
      <xdr:rowOff>171450</xdr:rowOff>
    </xdr:from>
    <xdr:to>
      <xdr:col>35</xdr:col>
      <xdr:colOff>190500</xdr:colOff>
      <xdr:row>19</xdr:row>
      <xdr:rowOff>200025</xdr:rowOff>
    </xdr:to>
    <xdr:sp macro="" textlink="">
      <xdr:nvSpPr>
        <xdr:cNvPr id="27" name="ZoneTexte 26"/>
        <xdr:cNvSpPr txBox="1"/>
      </xdr:nvSpPr>
      <xdr:spPr>
        <a:xfrm>
          <a:off x="11896725" y="5772150"/>
          <a:ext cx="19050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Moyenne actuelle</a:t>
          </a:r>
        </a:p>
      </xdr:txBody>
    </xdr:sp>
    <xdr:clientData/>
  </xdr:twoCellAnchor>
  <xdr:twoCellAnchor>
    <xdr:from>
      <xdr:col>36</xdr:col>
      <xdr:colOff>28575</xdr:colOff>
      <xdr:row>18</xdr:row>
      <xdr:rowOff>180975</xdr:rowOff>
    </xdr:from>
    <xdr:to>
      <xdr:col>41</xdr:col>
      <xdr:colOff>76200</xdr:colOff>
      <xdr:row>19</xdr:row>
      <xdr:rowOff>209550</xdr:rowOff>
    </xdr:to>
    <xdr:sp macro="" textlink="">
      <xdr:nvSpPr>
        <xdr:cNvPr id="28" name="ZoneTexte 27"/>
        <xdr:cNvSpPr txBox="1"/>
      </xdr:nvSpPr>
      <xdr:spPr>
        <a:xfrm>
          <a:off x="14011275" y="5781675"/>
          <a:ext cx="19050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Total actuel</a:t>
          </a:r>
        </a:p>
      </xdr:txBody>
    </xdr:sp>
    <xdr:clientData/>
  </xdr:twoCellAnchor>
  <xdr:twoCellAnchor>
    <xdr:from>
      <xdr:col>37</xdr:col>
      <xdr:colOff>66675</xdr:colOff>
      <xdr:row>19</xdr:row>
      <xdr:rowOff>295275</xdr:rowOff>
    </xdr:from>
    <xdr:to>
      <xdr:col>38</xdr:col>
      <xdr:colOff>352425</xdr:colOff>
      <xdr:row>21</xdr:row>
      <xdr:rowOff>190500</xdr:rowOff>
    </xdr:to>
    <xdr:sp macro="" textlink="">
      <xdr:nvSpPr>
        <xdr:cNvPr id="29" name="Ellipse 28"/>
        <xdr:cNvSpPr/>
      </xdr:nvSpPr>
      <xdr:spPr>
        <a:xfrm>
          <a:off x="14420850" y="6276975"/>
          <a:ext cx="657225" cy="657225"/>
        </a:xfrm>
        <a:prstGeom prst="ellipse">
          <a:avLst/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228600</xdr:colOff>
      <xdr:row>10</xdr:row>
      <xdr:rowOff>333375</xdr:rowOff>
    </xdr:from>
    <xdr:to>
      <xdr:col>3</xdr:col>
      <xdr:colOff>142875</xdr:colOff>
      <xdr:row>12</xdr:row>
      <xdr:rowOff>19050</xdr:rowOff>
    </xdr:to>
    <xdr:sp macro="" textlink="">
      <xdr:nvSpPr>
        <xdr:cNvPr id="30" name="ZoneTexte 29"/>
        <xdr:cNvSpPr txBox="1"/>
      </xdr:nvSpPr>
      <xdr:spPr>
        <a:xfrm>
          <a:off x="228600" y="3028950"/>
          <a:ext cx="163830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 i="1" u="sng"/>
            <a:t>Journées de :</a:t>
          </a:r>
        </a:p>
      </xdr:txBody>
    </xdr:sp>
    <xdr:clientData/>
  </xdr:twoCellAnchor>
  <xdr:twoCellAnchor>
    <xdr:from>
      <xdr:col>26</xdr:col>
      <xdr:colOff>38099</xdr:colOff>
      <xdr:row>7</xdr:row>
      <xdr:rowOff>561974</xdr:rowOff>
    </xdr:from>
    <xdr:to>
      <xdr:col>26</xdr:col>
      <xdr:colOff>314324</xdr:colOff>
      <xdr:row>7</xdr:row>
      <xdr:rowOff>771524</xdr:rowOff>
    </xdr:to>
    <xdr:sp macro="" textlink="">
      <xdr:nvSpPr>
        <xdr:cNvPr id="31" name="Flèche droite 30">
          <a:hlinkClick xmlns:r="http://schemas.openxmlformats.org/officeDocument/2006/relationships" r:id="rId6"/>
        </xdr:cNvPr>
        <xdr:cNvSpPr/>
      </xdr:nvSpPr>
      <xdr:spPr>
        <a:xfrm>
          <a:off x="10306049" y="1895474"/>
          <a:ext cx="276225" cy="20955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85725</xdr:colOff>
      <xdr:row>7</xdr:row>
      <xdr:rowOff>523875</xdr:rowOff>
    </xdr:from>
    <xdr:to>
      <xdr:col>26</xdr:col>
      <xdr:colOff>85725</xdr:colOff>
      <xdr:row>7</xdr:row>
      <xdr:rowOff>809625</xdr:rowOff>
    </xdr:to>
    <xdr:sp macro="" textlink="">
      <xdr:nvSpPr>
        <xdr:cNvPr id="32" name="ZoneTexte 31"/>
        <xdr:cNvSpPr txBox="1"/>
      </xdr:nvSpPr>
      <xdr:spPr>
        <a:xfrm>
          <a:off x="9610725" y="1857375"/>
          <a:ext cx="7429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chemeClr val="bg1">
                  <a:lumMod val="95000"/>
                </a:schemeClr>
              </a:solidFill>
            </a:rPr>
            <a:t>Suivant</a:t>
          </a:r>
        </a:p>
      </xdr:txBody>
    </xdr:sp>
    <xdr:clientData/>
  </xdr:twoCellAnchor>
  <xdr:twoCellAnchor>
    <xdr:from>
      <xdr:col>21</xdr:col>
      <xdr:colOff>57150</xdr:colOff>
      <xdr:row>7</xdr:row>
      <xdr:rowOff>561975</xdr:rowOff>
    </xdr:from>
    <xdr:to>
      <xdr:col>21</xdr:col>
      <xdr:colOff>333375</xdr:colOff>
      <xdr:row>7</xdr:row>
      <xdr:rowOff>771525</xdr:rowOff>
    </xdr:to>
    <xdr:sp macro="" textlink="">
      <xdr:nvSpPr>
        <xdr:cNvPr id="33" name="Flèche droite 32">
          <a:hlinkClick xmlns:r="http://schemas.openxmlformats.org/officeDocument/2006/relationships" r:id="rId7"/>
        </xdr:cNvPr>
        <xdr:cNvSpPr/>
      </xdr:nvSpPr>
      <xdr:spPr>
        <a:xfrm rot="10800000">
          <a:off x="8467725" y="1895475"/>
          <a:ext cx="276225" cy="20955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21</xdr:col>
      <xdr:colOff>323849</xdr:colOff>
      <xdr:row>7</xdr:row>
      <xdr:rowOff>523875</xdr:rowOff>
    </xdr:from>
    <xdr:to>
      <xdr:col>24</xdr:col>
      <xdr:colOff>114299</xdr:colOff>
      <xdr:row>7</xdr:row>
      <xdr:rowOff>809625</xdr:rowOff>
    </xdr:to>
    <xdr:sp macro="" textlink="">
      <xdr:nvSpPr>
        <xdr:cNvPr id="34" name="ZoneTexte 33"/>
        <xdr:cNvSpPr txBox="1"/>
      </xdr:nvSpPr>
      <xdr:spPr>
        <a:xfrm>
          <a:off x="8734424" y="1857375"/>
          <a:ext cx="9048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chemeClr val="bg1">
                  <a:lumMod val="95000"/>
                </a:schemeClr>
              </a:solidFill>
            </a:rPr>
            <a:t>Précédent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73</xdr:col>
      <xdr:colOff>28575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0" y="2247900"/>
          <a:ext cx="39443025" cy="0"/>
        </a:xfrm>
        <a:prstGeom prst="line">
          <a:avLst/>
        </a:prstGeom>
        <a:noFill/>
        <a:ln w="9525" cap="flat" cmpd="sng" algn="ctr">
          <a:solidFill>
            <a:sysClr val="window" lastClr="FFFFFF">
              <a:lumMod val="75000"/>
            </a:sys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>
    <xdr:from>
      <xdr:col>8</xdr:col>
      <xdr:colOff>123827</xdr:colOff>
      <xdr:row>2</xdr:row>
      <xdr:rowOff>69481</xdr:rowOff>
    </xdr:from>
    <xdr:to>
      <xdr:col>11</xdr:col>
      <xdr:colOff>123827</xdr:colOff>
      <xdr:row>5</xdr:row>
      <xdr:rowOff>59956</xdr:rowOff>
    </xdr:to>
    <xdr:grpSp>
      <xdr:nvGrpSpPr>
        <xdr:cNvPr id="3" name="Groupe 2"/>
        <xdr:cNvGrpSpPr/>
      </xdr:nvGrpSpPr>
      <xdr:grpSpPr>
        <a:xfrm>
          <a:off x="3705227" y="450481"/>
          <a:ext cx="1114425" cy="561975"/>
          <a:chOff x="6410328" y="485775"/>
          <a:chExt cx="4514850" cy="561975"/>
        </a:xfrm>
      </xdr:grpSpPr>
      <xdr:sp macro="" textlink="">
        <xdr:nvSpPr>
          <xdr:cNvPr id="4" name="Rectangle 3"/>
          <xdr:cNvSpPr/>
        </xdr:nvSpPr>
        <xdr:spPr>
          <a:xfrm>
            <a:off x="6410328" y="485775"/>
            <a:ext cx="4514850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6730058" y="590550"/>
            <a:ext cx="3921352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Accueil</a:t>
            </a:r>
          </a:p>
        </xdr:txBody>
      </xdr:sp>
    </xdr:grpSp>
    <xdr:clientData/>
  </xdr:twoCellAnchor>
  <xdr:twoCellAnchor editAs="oneCell">
    <xdr:from>
      <xdr:col>6</xdr:col>
      <xdr:colOff>85723</xdr:colOff>
      <xdr:row>1</xdr:row>
      <xdr:rowOff>133350</xdr:rowOff>
    </xdr:from>
    <xdr:to>
      <xdr:col>16</xdr:col>
      <xdr:colOff>129373</xdr:colOff>
      <xdr:row>7</xdr:row>
      <xdr:rowOff>469209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4173" y="323850"/>
          <a:ext cx="3758400" cy="147885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</xdr:row>
      <xdr:rowOff>59955</xdr:rowOff>
    </xdr:from>
    <xdr:to>
      <xdr:col>3</xdr:col>
      <xdr:colOff>143872</xdr:colOff>
      <xdr:row>7</xdr:row>
      <xdr:rowOff>308504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440955"/>
          <a:ext cx="772522" cy="1201049"/>
        </a:xfrm>
        <a:prstGeom prst="rect">
          <a:avLst/>
        </a:prstGeom>
      </xdr:spPr>
    </xdr:pic>
    <xdr:clientData/>
  </xdr:twoCellAnchor>
  <xdr:twoCellAnchor>
    <xdr:from>
      <xdr:col>18</xdr:col>
      <xdr:colOff>2</xdr:colOff>
      <xdr:row>2</xdr:row>
      <xdr:rowOff>104775</xdr:rowOff>
    </xdr:from>
    <xdr:to>
      <xdr:col>29</xdr:col>
      <xdr:colOff>342900</xdr:colOff>
      <xdr:row>5</xdr:row>
      <xdr:rowOff>95250</xdr:rowOff>
    </xdr:to>
    <xdr:grpSp>
      <xdr:nvGrpSpPr>
        <xdr:cNvPr id="8" name="Groupe 7"/>
        <xdr:cNvGrpSpPr/>
      </xdr:nvGrpSpPr>
      <xdr:grpSpPr>
        <a:xfrm>
          <a:off x="7296152" y="485775"/>
          <a:ext cx="4429123" cy="561975"/>
          <a:chOff x="11788886" y="1790700"/>
          <a:chExt cx="2028825" cy="561975"/>
        </a:xfrm>
      </xdr:grpSpPr>
      <xdr:sp macro="" textlink="">
        <xdr:nvSpPr>
          <xdr:cNvPr id="9" name="Rectangle 8"/>
          <xdr:cNvSpPr/>
        </xdr:nvSpPr>
        <xdr:spPr>
          <a:xfrm>
            <a:off x="11788886" y="1790700"/>
            <a:ext cx="2028825" cy="561975"/>
          </a:xfrm>
          <a:prstGeom prst="rect">
            <a:avLst/>
          </a:prstGeom>
          <a:solidFill>
            <a:sysClr val="windowText" lastClr="000000">
              <a:lumMod val="75000"/>
              <a:lumOff val="25000"/>
            </a:sysClr>
          </a:solidFill>
          <a:ln w="3175" cap="flat" cmpd="sng" algn="ctr">
            <a:solidFill>
              <a:sysClr val="window" lastClr="FFFFFF">
                <a:lumMod val="75000"/>
              </a:sysClr>
            </a:solidFill>
            <a:prstDash val="solid"/>
          </a:ln>
          <a:effectLst/>
        </xdr:spPr>
        <xdr:txBody>
          <a:bodyPr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10" name="ZoneTexte 9"/>
          <xdr:cNvSpPr txBox="1"/>
        </xdr:nvSpPr>
        <xdr:spPr>
          <a:xfrm>
            <a:off x="11932543" y="1895475"/>
            <a:ext cx="1762125" cy="338313"/>
          </a:xfrm>
          <a:prstGeom prst="rect">
            <a:avLst/>
          </a:prstGeom>
          <a:solidFill>
            <a:sysClr val="window" lastClr="FFFFFF">
              <a:alpha val="0"/>
            </a:sysClr>
          </a:solidFill>
          <a:ln w="9525" cmpd="sng">
            <a:noFill/>
          </a:ln>
          <a:effectLst/>
        </xdr:spPr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rgbClr val="33CCFF"/>
                </a:solidFill>
                <a:effectLst/>
                <a:uLnTx/>
                <a:uFillTx/>
                <a:latin typeface="Calibri" pitchFamily="34" charset="0"/>
                <a:ea typeface="+mn-ea"/>
                <a:cs typeface="+mn-cs"/>
              </a:rPr>
              <a:t>Statistiques</a:t>
            </a:r>
          </a:p>
        </xdr:txBody>
      </xdr:sp>
    </xdr:grpSp>
    <xdr:clientData/>
  </xdr:twoCellAnchor>
  <xdr:twoCellAnchor editAs="oneCell">
    <xdr:from>
      <xdr:col>33</xdr:col>
      <xdr:colOff>285750</xdr:colOff>
      <xdr:row>3</xdr:row>
      <xdr:rowOff>104775</xdr:rowOff>
    </xdr:from>
    <xdr:to>
      <xdr:col>39</xdr:col>
      <xdr:colOff>154106</xdr:colOff>
      <xdr:row>6</xdr:row>
      <xdr:rowOff>88059</xdr:rowOff>
    </xdr:to>
    <xdr:pic>
      <xdr:nvPicPr>
        <xdr:cNvPr id="11" name="Image 10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54025" y="676275"/>
          <a:ext cx="2097206" cy="554784"/>
        </a:xfrm>
        <a:prstGeom prst="rect">
          <a:avLst/>
        </a:prstGeom>
      </xdr:spPr>
    </xdr:pic>
    <xdr:clientData/>
  </xdr:twoCellAnchor>
  <xdr:twoCellAnchor>
    <xdr:from>
      <xdr:col>0</xdr:col>
      <xdr:colOff>152399</xdr:colOff>
      <xdr:row>14</xdr:row>
      <xdr:rowOff>28576</xdr:rowOff>
    </xdr:from>
    <xdr:to>
      <xdr:col>30</xdr:col>
      <xdr:colOff>333374</xdr:colOff>
      <xdr:row>23</xdr:row>
      <xdr:rowOff>133351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238125</xdr:colOff>
      <xdr:row>11</xdr:row>
      <xdr:rowOff>266700</xdr:rowOff>
    </xdr:from>
    <xdr:to>
      <xdr:col>8</xdr:col>
      <xdr:colOff>152400</xdr:colOff>
      <xdr:row>13</xdr:row>
      <xdr:rowOff>161925</xdr:rowOff>
    </xdr:to>
    <xdr:sp macro="" textlink="">
      <xdr:nvSpPr>
        <xdr:cNvPr id="13" name="Ellipse 12"/>
        <xdr:cNvSpPr/>
      </xdr:nvSpPr>
      <xdr:spPr>
        <a:xfrm>
          <a:off x="30765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238125</xdr:colOff>
      <xdr:row>11</xdr:row>
      <xdr:rowOff>266700</xdr:rowOff>
    </xdr:from>
    <xdr:to>
      <xdr:col>11</xdr:col>
      <xdr:colOff>152400</xdr:colOff>
      <xdr:row>13</xdr:row>
      <xdr:rowOff>161925</xdr:rowOff>
    </xdr:to>
    <xdr:sp macro="" textlink="">
      <xdr:nvSpPr>
        <xdr:cNvPr id="14" name="Ellipse 13"/>
        <xdr:cNvSpPr/>
      </xdr:nvSpPr>
      <xdr:spPr>
        <a:xfrm>
          <a:off x="41910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228600</xdr:colOff>
      <xdr:row>11</xdr:row>
      <xdr:rowOff>266700</xdr:rowOff>
    </xdr:from>
    <xdr:to>
      <xdr:col>14</xdr:col>
      <xdr:colOff>142875</xdr:colOff>
      <xdr:row>13</xdr:row>
      <xdr:rowOff>161925</xdr:rowOff>
    </xdr:to>
    <xdr:sp macro="" textlink="">
      <xdr:nvSpPr>
        <xdr:cNvPr id="15" name="Ellipse 14"/>
        <xdr:cNvSpPr/>
      </xdr:nvSpPr>
      <xdr:spPr>
        <a:xfrm>
          <a:off x="52959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247650</xdr:colOff>
      <xdr:row>11</xdr:row>
      <xdr:rowOff>266700</xdr:rowOff>
    </xdr:from>
    <xdr:to>
      <xdr:col>17</xdr:col>
      <xdr:colOff>161925</xdr:colOff>
      <xdr:row>13</xdr:row>
      <xdr:rowOff>161925</xdr:rowOff>
    </xdr:to>
    <xdr:sp macro="" textlink="">
      <xdr:nvSpPr>
        <xdr:cNvPr id="16" name="Ellipse 15"/>
        <xdr:cNvSpPr/>
      </xdr:nvSpPr>
      <xdr:spPr>
        <a:xfrm>
          <a:off x="64293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21</xdr:col>
      <xdr:colOff>238125</xdr:colOff>
      <xdr:row>11</xdr:row>
      <xdr:rowOff>266700</xdr:rowOff>
    </xdr:from>
    <xdr:to>
      <xdr:col>23</xdr:col>
      <xdr:colOff>152400</xdr:colOff>
      <xdr:row>13</xdr:row>
      <xdr:rowOff>161925</xdr:rowOff>
    </xdr:to>
    <xdr:sp macro="" textlink="">
      <xdr:nvSpPr>
        <xdr:cNvPr id="17" name="Ellipse 16"/>
        <xdr:cNvSpPr/>
      </xdr:nvSpPr>
      <xdr:spPr>
        <a:xfrm>
          <a:off x="86487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238125</xdr:colOff>
      <xdr:row>11</xdr:row>
      <xdr:rowOff>266700</xdr:rowOff>
    </xdr:from>
    <xdr:to>
      <xdr:col>26</xdr:col>
      <xdr:colOff>152400</xdr:colOff>
      <xdr:row>13</xdr:row>
      <xdr:rowOff>161925</xdr:rowOff>
    </xdr:to>
    <xdr:sp macro="" textlink="">
      <xdr:nvSpPr>
        <xdr:cNvPr id="18" name="Ellipse 17"/>
        <xdr:cNvSpPr/>
      </xdr:nvSpPr>
      <xdr:spPr>
        <a:xfrm>
          <a:off x="976312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27</xdr:col>
      <xdr:colOff>238125</xdr:colOff>
      <xdr:row>11</xdr:row>
      <xdr:rowOff>266700</xdr:rowOff>
    </xdr:from>
    <xdr:to>
      <xdr:col>29</xdr:col>
      <xdr:colOff>152400</xdr:colOff>
      <xdr:row>13</xdr:row>
      <xdr:rowOff>161925</xdr:rowOff>
    </xdr:to>
    <xdr:sp macro="" textlink="">
      <xdr:nvSpPr>
        <xdr:cNvPr id="19" name="Ellipse 18"/>
        <xdr:cNvSpPr/>
      </xdr:nvSpPr>
      <xdr:spPr>
        <a:xfrm>
          <a:off x="1087755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30</xdr:col>
      <xdr:colOff>238125</xdr:colOff>
      <xdr:row>11</xdr:row>
      <xdr:rowOff>266700</xdr:rowOff>
    </xdr:from>
    <xdr:to>
      <xdr:col>32</xdr:col>
      <xdr:colOff>152400</xdr:colOff>
      <xdr:row>13</xdr:row>
      <xdr:rowOff>161925</xdr:rowOff>
    </xdr:to>
    <xdr:sp macro="" textlink="">
      <xdr:nvSpPr>
        <xdr:cNvPr id="20" name="Ellipse 19"/>
        <xdr:cNvSpPr/>
      </xdr:nvSpPr>
      <xdr:spPr>
        <a:xfrm>
          <a:off x="11991975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238125</xdr:colOff>
      <xdr:row>11</xdr:row>
      <xdr:rowOff>276225</xdr:rowOff>
    </xdr:from>
    <xdr:to>
      <xdr:col>20</xdr:col>
      <xdr:colOff>152400</xdr:colOff>
      <xdr:row>13</xdr:row>
      <xdr:rowOff>171450</xdr:rowOff>
    </xdr:to>
    <xdr:sp macro="" textlink="">
      <xdr:nvSpPr>
        <xdr:cNvPr id="21" name="Ellipse 20"/>
        <xdr:cNvSpPr/>
      </xdr:nvSpPr>
      <xdr:spPr>
        <a:xfrm>
          <a:off x="7534275" y="3333750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33</xdr:col>
      <xdr:colOff>238125</xdr:colOff>
      <xdr:row>11</xdr:row>
      <xdr:rowOff>266700</xdr:rowOff>
    </xdr:from>
    <xdr:to>
      <xdr:col>35</xdr:col>
      <xdr:colOff>152400</xdr:colOff>
      <xdr:row>13</xdr:row>
      <xdr:rowOff>161925</xdr:rowOff>
    </xdr:to>
    <xdr:sp macro="" textlink="">
      <xdr:nvSpPr>
        <xdr:cNvPr id="22" name="Ellipse 21"/>
        <xdr:cNvSpPr/>
      </xdr:nvSpPr>
      <xdr:spPr>
        <a:xfrm>
          <a:off x="13106400" y="3324225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47625</xdr:colOff>
      <xdr:row>16</xdr:row>
      <xdr:rowOff>66675</xdr:rowOff>
    </xdr:from>
    <xdr:to>
      <xdr:col>33</xdr:col>
      <xdr:colOff>333375</xdr:colOff>
      <xdr:row>17</xdr:row>
      <xdr:rowOff>342900</xdr:rowOff>
    </xdr:to>
    <xdr:sp macro="" textlink="">
      <xdr:nvSpPr>
        <xdr:cNvPr id="23" name="Ellipse 22"/>
        <xdr:cNvSpPr/>
      </xdr:nvSpPr>
      <xdr:spPr>
        <a:xfrm>
          <a:off x="12544425" y="4905375"/>
          <a:ext cx="657225" cy="657225"/>
        </a:xfrm>
        <a:prstGeom prst="ellipse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47625</xdr:colOff>
      <xdr:row>19</xdr:row>
      <xdr:rowOff>304800</xdr:rowOff>
    </xdr:from>
    <xdr:to>
      <xdr:col>33</xdr:col>
      <xdr:colOff>333375</xdr:colOff>
      <xdr:row>21</xdr:row>
      <xdr:rowOff>200025</xdr:rowOff>
    </xdr:to>
    <xdr:sp macro="" textlink="">
      <xdr:nvSpPr>
        <xdr:cNvPr id="24" name="Ellipse 23"/>
        <xdr:cNvSpPr/>
      </xdr:nvSpPr>
      <xdr:spPr>
        <a:xfrm>
          <a:off x="12544425" y="6286500"/>
          <a:ext cx="657225" cy="657225"/>
        </a:xfrm>
        <a:prstGeom prst="ellipse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29</xdr:col>
      <xdr:colOff>352425</xdr:colOff>
      <xdr:row>14</xdr:row>
      <xdr:rowOff>171450</xdr:rowOff>
    </xdr:from>
    <xdr:to>
      <xdr:col>36</xdr:col>
      <xdr:colOff>19050</xdr:colOff>
      <xdr:row>15</xdr:row>
      <xdr:rowOff>323850</xdr:rowOff>
    </xdr:to>
    <xdr:sp macro="" textlink="">
      <xdr:nvSpPr>
        <xdr:cNvPr id="25" name="ZoneTexte 24"/>
        <xdr:cNvSpPr txBox="1"/>
      </xdr:nvSpPr>
      <xdr:spPr>
        <a:xfrm>
          <a:off x="11734800" y="4371975"/>
          <a:ext cx="226695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/>
            <a:t>Leader de journée</a:t>
          </a:r>
        </a:p>
      </xdr:txBody>
    </xdr:sp>
    <xdr:clientData/>
  </xdr:twoCellAnchor>
  <xdr:twoCellAnchor>
    <xdr:from>
      <xdr:col>3</xdr:col>
      <xdr:colOff>238125</xdr:colOff>
      <xdr:row>11</xdr:row>
      <xdr:rowOff>276225</xdr:rowOff>
    </xdr:from>
    <xdr:to>
      <xdr:col>5</xdr:col>
      <xdr:colOff>152400</xdr:colOff>
      <xdr:row>13</xdr:row>
      <xdr:rowOff>171450</xdr:rowOff>
    </xdr:to>
    <xdr:sp macro="" textlink="">
      <xdr:nvSpPr>
        <xdr:cNvPr id="26" name="Ellipse 25"/>
        <xdr:cNvSpPr/>
      </xdr:nvSpPr>
      <xdr:spPr>
        <a:xfrm>
          <a:off x="1962150" y="3333750"/>
          <a:ext cx="657225" cy="657225"/>
        </a:xfrm>
        <a:prstGeom prst="ellipse">
          <a:avLst/>
        </a:prstGeom>
        <a:noFill/>
        <a:ln w="38100">
          <a:solidFill>
            <a:schemeClr val="tx1">
              <a:lumMod val="85000"/>
              <a:lumOff val="1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30</xdr:col>
      <xdr:colOff>142875</xdr:colOff>
      <xdr:row>18</xdr:row>
      <xdr:rowOff>171450</xdr:rowOff>
    </xdr:from>
    <xdr:to>
      <xdr:col>35</xdr:col>
      <xdr:colOff>190500</xdr:colOff>
      <xdr:row>19</xdr:row>
      <xdr:rowOff>200025</xdr:rowOff>
    </xdr:to>
    <xdr:sp macro="" textlink="">
      <xdr:nvSpPr>
        <xdr:cNvPr id="27" name="ZoneTexte 26"/>
        <xdr:cNvSpPr txBox="1"/>
      </xdr:nvSpPr>
      <xdr:spPr>
        <a:xfrm>
          <a:off x="11896725" y="5772150"/>
          <a:ext cx="19050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Moyenne actuelle</a:t>
          </a:r>
        </a:p>
      </xdr:txBody>
    </xdr:sp>
    <xdr:clientData/>
  </xdr:twoCellAnchor>
  <xdr:twoCellAnchor>
    <xdr:from>
      <xdr:col>36</xdr:col>
      <xdr:colOff>28575</xdr:colOff>
      <xdr:row>18</xdr:row>
      <xdr:rowOff>180975</xdr:rowOff>
    </xdr:from>
    <xdr:to>
      <xdr:col>41</xdr:col>
      <xdr:colOff>76200</xdr:colOff>
      <xdr:row>19</xdr:row>
      <xdr:rowOff>209550</xdr:rowOff>
    </xdr:to>
    <xdr:sp macro="" textlink="">
      <xdr:nvSpPr>
        <xdr:cNvPr id="28" name="ZoneTexte 27"/>
        <xdr:cNvSpPr txBox="1"/>
      </xdr:nvSpPr>
      <xdr:spPr>
        <a:xfrm>
          <a:off x="14011275" y="5781675"/>
          <a:ext cx="19050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Total actuel</a:t>
          </a:r>
        </a:p>
      </xdr:txBody>
    </xdr:sp>
    <xdr:clientData/>
  </xdr:twoCellAnchor>
  <xdr:twoCellAnchor>
    <xdr:from>
      <xdr:col>37</xdr:col>
      <xdr:colOff>66675</xdr:colOff>
      <xdr:row>19</xdr:row>
      <xdr:rowOff>295275</xdr:rowOff>
    </xdr:from>
    <xdr:to>
      <xdr:col>38</xdr:col>
      <xdr:colOff>352425</xdr:colOff>
      <xdr:row>21</xdr:row>
      <xdr:rowOff>190500</xdr:rowOff>
    </xdr:to>
    <xdr:sp macro="" textlink="">
      <xdr:nvSpPr>
        <xdr:cNvPr id="29" name="Ellipse 28"/>
        <xdr:cNvSpPr/>
      </xdr:nvSpPr>
      <xdr:spPr>
        <a:xfrm>
          <a:off x="14420850" y="6276975"/>
          <a:ext cx="657225" cy="657225"/>
        </a:xfrm>
        <a:prstGeom prst="ellipse">
          <a:avLst/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228600</xdr:colOff>
      <xdr:row>10</xdr:row>
      <xdr:rowOff>333375</xdr:rowOff>
    </xdr:from>
    <xdr:to>
      <xdr:col>3</xdr:col>
      <xdr:colOff>123825</xdr:colOff>
      <xdr:row>12</xdr:row>
      <xdr:rowOff>19050</xdr:rowOff>
    </xdr:to>
    <xdr:sp macro="" textlink="">
      <xdr:nvSpPr>
        <xdr:cNvPr id="30" name="ZoneTexte 29"/>
        <xdr:cNvSpPr txBox="1"/>
      </xdr:nvSpPr>
      <xdr:spPr>
        <a:xfrm>
          <a:off x="228600" y="3028950"/>
          <a:ext cx="16192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 i="1" u="sng"/>
            <a:t>Journées de :</a:t>
          </a:r>
        </a:p>
      </xdr:txBody>
    </xdr:sp>
    <xdr:clientData/>
  </xdr:twoCellAnchor>
  <xdr:twoCellAnchor>
    <xdr:from>
      <xdr:col>26</xdr:col>
      <xdr:colOff>38099</xdr:colOff>
      <xdr:row>7</xdr:row>
      <xdr:rowOff>561974</xdr:rowOff>
    </xdr:from>
    <xdr:to>
      <xdr:col>26</xdr:col>
      <xdr:colOff>314324</xdr:colOff>
      <xdr:row>7</xdr:row>
      <xdr:rowOff>771524</xdr:rowOff>
    </xdr:to>
    <xdr:sp macro="" textlink="">
      <xdr:nvSpPr>
        <xdr:cNvPr id="31" name="Flèche droite 30">
          <a:hlinkClick xmlns:r="http://schemas.openxmlformats.org/officeDocument/2006/relationships" r:id="rId6"/>
        </xdr:cNvPr>
        <xdr:cNvSpPr/>
      </xdr:nvSpPr>
      <xdr:spPr>
        <a:xfrm>
          <a:off x="10306049" y="1895474"/>
          <a:ext cx="276225" cy="20955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85725</xdr:colOff>
      <xdr:row>7</xdr:row>
      <xdr:rowOff>523875</xdr:rowOff>
    </xdr:from>
    <xdr:to>
      <xdr:col>26</xdr:col>
      <xdr:colOff>85725</xdr:colOff>
      <xdr:row>7</xdr:row>
      <xdr:rowOff>809625</xdr:rowOff>
    </xdr:to>
    <xdr:sp macro="" textlink="">
      <xdr:nvSpPr>
        <xdr:cNvPr id="32" name="ZoneTexte 31"/>
        <xdr:cNvSpPr txBox="1"/>
      </xdr:nvSpPr>
      <xdr:spPr>
        <a:xfrm>
          <a:off x="9610725" y="1857375"/>
          <a:ext cx="7429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chemeClr val="bg1">
                  <a:lumMod val="95000"/>
                </a:schemeClr>
              </a:solidFill>
            </a:rPr>
            <a:t>Suivant</a:t>
          </a:r>
        </a:p>
      </xdr:txBody>
    </xdr:sp>
    <xdr:clientData/>
  </xdr:twoCellAnchor>
  <xdr:twoCellAnchor>
    <xdr:from>
      <xdr:col>21</xdr:col>
      <xdr:colOff>57150</xdr:colOff>
      <xdr:row>7</xdr:row>
      <xdr:rowOff>561975</xdr:rowOff>
    </xdr:from>
    <xdr:to>
      <xdr:col>21</xdr:col>
      <xdr:colOff>333375</xdr:colOff>
      <xdr:row>7</xdr:row>
      <xdr:rowOff>771525</xdr:rowOff>
    </xdr:to>
    <xdr:sp macro="" textlink="">
      <xdr:nvSpPr>
        <xdr:cNvPr id="33" name="Flèche droite 32">
          <a:hlinkClick xmlns:r="http://schemas.openxmlformats.org/officeDocument/2006/relationships" r:id="rId7"/>
        </xdr:cNvPr>
        <xdr:cNvSpPr/>
      </xdr:nvSpPr>
      <xdr:spPr>
        <a:xfrm rot="10800000">
          <a:off x="8467725" y="1895475"/>
          <a:ext cx="276225" cy="20955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21</xdr:col>
      <xdr:colOff>323849</xdr:colOff>
      <xdr:row>7</xdr:row>
      <xdr:rowOff>523875</xdr:rowOff>
    </xdr:from>
    <xdr:to>
      <xdr:col>24</xdr:col>
      <xdr:colOff>114299</xdr:colOff>
      <xdr:row>7</xdr:row>
      <xdr:rowOff>809625</xdr:rowOff>
    </xdr:to>
    <xdr:sp macro="" textlink="">
      <xdr:nvSpPr>
        <xdr:cNvPr id="34" name="ZoneTexte 33"/>
        <xdr:cNvSpPr txBox="1"/>
      </xdr:nvSpPr>
      <xdr:spPr>
        <a:xfrm>
          <a:off x="8734424" y="1857375"/>
          <a:ext cx="9048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chemeClr val="bg1">
                  <a:lumMod val="95000"/>
                </a:schemeClr>
              </a:solidFill>
            </a:rPr>
            <a:t>Précédent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1:AR23"/>
  <sheetViews>
    <sheetView tabSelected="1" zoomScaleNormal="100" workbookViewId="0">
      <selection activeCell="E12" sqref="E12"/>
    </sheetView>
  </sheetViews>
  <sheetFormatPr baseColWidth="10" defaultColWidth="11.42578125" defaultRowHeight="15.75" x14ac:dyDescent="0.25"/>
  <cols>
    <col min="1" max="1" width="5.28515625" style="1" customWidth="1"/>
    <col min="2" max="2" width="5.28515625" style="15" customWidth="1"/>
    <col min="3" max="3" width="21.7109375" style="1" customWidth="1"/>
    <col min="4" max="4" width="9.7109375" style="1" customWidth="1"/>
    <col min="5" max="42" width="5.5703125" style="1" customWidth="1"/>
    <col min="43" max="43" width="10.7109375" style="1" customWidth="1"/>
    <col min="44" max="44" width="10.7109375" style="14" customWidth="1"/>
    <col min="45" max="46" width="5.7109375" style="1" customWidth="1"/>
    <col min="47" max="16384" width="11.42578125" style="1"/>
  </cols>
  <sheetData>
    <row r="1" spans="2:44" s="2" customFormat="1" ht="15" customHeight="1" x14ac:dyDescent="0.25">
      <c r="B1" s="16"/>
      <c r="AR1" s="13"/>
    </row>
    <row r="2" spans="2:44" s="2" customFormat="1" ht="15" customHeight="1" x14ac:dyDescent="0.25">
      <c r="B2" s="16"/>
      <c r="AR2" s="13"/>
    </row>
    <row r="3" spans="2:44" s="2" customFormat="1" ht="15" customHeight="1" x14ac:dyDescent="0.25">
      <c r="B3" s="16"/>
      <c r="AR3" s="13"/>
    </row>
    <row r="4" spans="2:44" s="2" customFormat="1" ht="15" customHeight="1" x14ac:dyDescent="0.25">
      <c r="B4" s="16"/>
      <c r="AR4" s="13"/>
    </row>
    <row r="5" spans="2:44" s="2" customFormat="1" ht="15" customHeight="1" x14ac:dyDescent="0.25">
      <c r="B5" s="16"/>
      <c r="AR5" s="13"/>
    </row>
    <row r="6" spans="2:44" s="2" customFormat="1" ht="15" customHeight="1" x14ac:dyDescent="0.25">
      <c r="B6" s="16"/>
      <c r="AR6" s="13"/>
    </row>
    <row r="7" spans="2:44" s="2" customFormat="1" ht="15" customHeight="1" x14ac:dyDescent="0.25">
      <c r="B7" s="16"/>
      <c r="AR7" s="13"/>
    </row>
    <row r="8" spans="2:44" s="2" customFormat="1" ht="72" customHeight="1" x14ac:dyDescent="0.25">
      <c r="B8" s="16"/>
      <c r="AR8" s="13"/>
    </row>
    <row r="10" spans="2:44" x14ac:dyDescent="0.25">
      <c r="AA10" s="53"/>
    </row>
    <row r="11" spans="2:44" ht="28.5" customHeight="1" x14ac:dyDescent="0.25"/>
    <row r="12" spans="2:44" ht="30" customHeight="1" x14ac:dyDescent="0.25">
      <c r="C12" s="11" t="s">
        <v>11</v>
      </c>
      <c r="D12" s="11" t="s">
        <v>53</v>
      </c>
      <c r="E12" s="18" t="s">
        <v>54</v>
      </c>
      <c r="F12" s="18" t="s">
        <v>55</v>
      </c>
      <c r="G12" s="18" t="s">
        <v>56</v>
      </c>
      <c r="H12" s="18" t="s">
        <v>57</v>
      </c>
      <c r="I12" s="18" t="s">
        <v>58</v>
      </c>
      <c r="J12" s="18" t="s">
        <v>59</v>
      </c>
      <c r="K12" s="18" t="s">
        <v>60</v>
      </c>
      <c r="L12" s="18" t="s">
        <v>61</v>
      </c>
      <c r="M12" s="18" t="s">
        <v>62</v>
      </c>
      <c r="N12" s="18" t="s">
        <v>63</v>
      </c>
      <c r="O12" s="18" t="s">
        <v>64</v>
      </c>
      <c r="P12" s="18" t="s">
        <v>65</v>
      </c>
      <c r="Q12" s="18" t="s">
        <v>66</v>
      </c>
      <c r="R12" s="18" t="s">
        <v>67</v>
      </c>
      <c r="S12" s="18" t="s">
        <v>68</v>
      </c>
      <c r="T12" s="18" t="s">
        <v>69</v>
      </c>
      <c r="U12" s="18" t="s">
        <v>70</v>
      </c>
      <c r="V12" s="18" t="s">
        <v>71</v>
      </c>
      <c r="W12" s="18" t="s">
        <v>72</v>
      </c>
      <c r="X12" s="18" t="s">
        <v>73</v>
      </c>
      <c r="Y12" s="18" t="s">
        <v>74</v>
      </c>
      <c r="Z12" s="18" t="s">
        <v>75</v>
      </c>
      <c r="AA12" s="18" t="s">
        <v>76</v>
      </c>
      <c r="AB12" s="18" t="s">
        <v>77</v>
      </c>
      <c r="AC12" s="18" t="s">
        <v>78</v>
      </c>
      <c r="AD12" s="18" t="s">
        <v>79</v>
      </c>
      <c r="AE12" s="18" t="s">
        <v>80</v>
      </c>
      <c r="AF12" s="18" t="s">
        <v>81</v>
      </c>
      <c r="AG12" s="18" t="s">
        <v>82</v>
      </c>
      <c r="AH12" s="18" t="s">
        <v>83</v>
      </c>
      <c r="AI12" s="18" t="s">
        <v>84</v>
      </c>
      <c r="AJ12" s="18" t="s">
        <v>85</v>
      </c>
      <c r="AK12" s="18" t="s">
        <v>86</v>
      </c>
      <c r="AL12" s="18" t="s">
        <v>87</v>
      </c>
      <c r="AM12" s="18" t="s">
        <v>88</v>
      </c>
      <c r="AN12" s="18" t="s">
        <v>89</v>
      </c>
      <c r="AO12" s="18" t="s">
        <v>90</v>
      </c>
      <c r="AP12" s="18" t="s">
        <v>91</v>
      </c>
      <c r="AQ12" s="12" t="s">
        <v>486</v>
      </c>
    </row>
    <row r="13" spans="2:44" ht="30" customHeight="1" x14ac:dyDescent="0.25">
      <c r="B13" s="22">
        <f>RANK(D13,D$13:D$22,0)</f>
        <v>1</v>
      </c>
      <c r="C13" s="6" t="s">
        <v>464</v>
      </c>
      <c r="D13" s="8">
        <f>SUM(E13:AP13)</f>
        <v>177</v>
      </c>
      <c r="E13" s="24">
        <f>'1ère journée'!C19</f>
        <v>5</v>
      </c>
      <c r="F13" s="24">
        <f>'2ème journée'!C19</f>
        <v>3</v>
      </c>
      <c r="G13" s="24">
        <f>'3ème journée'!C19</f>
        <v>1</v>
      </c>
      <c r="H13" s="24">
        <f>'4ème journée'!C19</f>
        <v>4</v>
      </c>
      <c r="I13" s="24">
        <f>'5ème journée'!C19</f>
        <v>4</v>
      </c>
      <c r="J13" s="24">
        <f>'6ème journée'!C19</f>
        <v>5</v>
      </c>
      <c r="K13" s="24">
        <f>'7ème journée'!C19</f>
        <v>5</v>
      </c>
      <c r="L13" s="24">
        <f>'8ème journée'!C19</f>
        <v>8</v>
      </c>
      <c r="M13" s="24">
        <f>'9ème journée'!C19</f>
        <v>5</v>
      </c>
      <c r="N13" s="24">
        <f>'10ème journée'!C19</f>
        <v>3</v>
      </c>
      <c r="O13" s="24">
        <f>'11ème journée'!C19</f>
        <v>4</v>
      </c>
      <c r="P13" s="24">
        <f>'12ème journée'!C19</f>
        <v>6</v>
      </c>
      <c r="Q13" s="24">
        <f>'13ème journée'!C19</f>
        <v>5</v>
      </c>
      <c r="R13" s="24">
        <f>'14ème journée'!C19</f>
        <v>3</v>
      </c>
      <c r="S13" s="24">
        <f>'15ème journée'!C19</f>
        <v>7</v>
      </c>
      <c r="T13" s="24">
        <f>'16ème journée'!C19</f>
        <v>4</v>
      </c>
      <c r="U13" s="24">
        <f>'17ème journée'!C19</f>
        <v>6</v>
      </c>
      <c r="V13" s="24">
        <f>'18ème journée'!C19</f>
        <v>4</v>
      </c>
      <c r="W13" s="24">
        <f>'19ème journée'!C19</f>
        <v>6</v>
      </c>
      <c r="X13" s="24">
        <f>'20ème journée'!C19</f>
        <v>3</v>
      </c>
      <c r="Y13" s="24">
        <f>'21ème journée'!C19</f>
        <v>5</v>
      </c>
      <c r="Z13" s="24">
        <f>'22ème journée'!C19</f>
        <v>3</v>
      </c>
      <c r="AA13" s="24">
        <f>'23ème journée'!C19</f>
        <v>2</v>
      </c>
      <c r="AB13" s="24">
        <f>'24ème journée'!C19</f>
        <v>5</v>
      </c>
      <c r="AC13" s="24">
        <f>'25ème journée'!C19</f>
        <v>5</v>
      </c>
      <c r="AD13" s="24">
        <f>'26ème journée'!C19</f>
        <v>3</v>
      </c>
      <c r="AE13" s="24">
        <f>'27ème journée'!C19</f>
        <v>7</v>
      </c>
      <c r="AF13" s="24">
        <f>'28ème journée'!C19</f>
        <v>6</v>
      </c>
      <c r="AG13" s="24">
        <f>'29ème journée'!C19</f>
        <v>7</v>
      </c>
      <c r="AH13" s="24">
        <f>'30ème journée'!C19</f>
        <v>5</v>
      </c>
      <c r="AI13" s="24">
        <f>'31ème journée'!C19</f>
        <v>3</v>
      </c>
      <c r="AJ13" s="24">
        <f>'32ème journée'!C19</f>
        <v>5</v>
      </c>
      <c r="AK13" s="24">
        <f>'33ème journée'!C19</f>
        <v>5</v>
      </c>
      <c r="AL13" s="24">
        <f>'34ème journée'!C19</f>
        <v>4</v>
      </c>
      <c r="AM13" s="24">
        <f>'35ème journée'!C19</f>
        <v>5</v>
      </c>
      <c r="AN13" s="24">
        <f>'36ème journée'!C19</f>
        <v>5</v>
      </c>
      <c r="AO13" s="24">
        <f>'37ème journée'!C19</f>
        <v>6</v>
      </c>
      <c r="AP13" s="24">
        <f>'38ème journée'!C19</f>
        <v>5</v>
      </c>
      <c r="AQ13" s="44">
        <f>IF(D13=0,"",SUM(E13:AP13)/COUNTIF(E13:AP13,"&gt;=0"))</f>
        <v>4.6578947368421053</v>
      </c>
    </row>
    <row r="14" spans="2:44" ht="30" customHeight="1" x14ac:dyDescent="0.25">
      <c r="B14" s="22">
        <f>RANK(D14,D$13:D$22,0)</f>
        <v>2</v>
      </c>
      <c r="C14" s="6" t="s">
        <v>461</v>
      </c>
      <c r="D14" s="8">
        <f>SUM(E14:AP14)</f>
        <v>176</v>
      </c>
      <c r="E14" s="24">
        <f>'1ère journée'!C16</f>
        <v>4</v>
      </c>
      <c r="F14" s="24">
        <f>'2ème journée'!C16</f>
        <v>6</v>
      </c>
      <c r="G14" s="24">
        <f>'3ème journée'!C16</f>
        <v>4</v>
      </c>
      <c r="H14" s="24">
        <f>'4ème journée'!C16</f>
        <v>1</v>
      </c>
      <c r="I14" s="24">
        <f>'5ème journée'!C16</f>
        <v>3</v>
      </c>
      <c r="J14" s="24">
        <f>'6ème journée'!C16</f>
        <v>5</v>
      </c>
      <c r="K14" s="24">
        <f>'7ème journée'!C16</f>
        <v>4</v>
      </c>
      <c r="L14" s="24">
        <f>'8ème journée'!C16</f>
        <v>7</v>
      </c>
      <c r="M14" s="24">
        <f>'9ème journée'!C16</f>
        <v>5</v>
      </c>
      <c r="N14" s="24">
        <f>'10ème journée'!C16</f>
        <v>5</v>
      </c>
      <c r="O14" s="24">
        <f>'11ème journée'!C16</f>
        <v>7</v>
      </c>
      <c r="P14" s="24">
        <f>'12ème journée'!C16</f>
        <v>4</v>
      </c>
      <c r="Q14" s="24">
        <f>'13ème journée'!C16</f>
        <v>5</v>
      </c>
      <c r="R14" s="24">
        <f>'14ème journée'!C16</f>
        <v>4</v>
      </c>
      <c r="S14" s="24">
        <f>'15ème journée'!C16</f>
        <v>6</v>
      </c>
      <c r="T14" s="24">
        <f>'16ème journée'!C16</f>
        <v>5</v>
      </c>
      <c r="U14" s="24">
        <f>'17ème journée'!C16</f>
        <v>7</v>
      </c>
      <c r="V14" s="24">
        <f>'18ème journée'!C16</f>
        <v>3</v>
      </c>
      <c r="W14" s="24">
        <f>'19ème journée'!C16</f>
        <v>7</v>
      </c>
      <c r="X14" s="24">
        <f>'20ème journée'!C16</f>
        <v>5</v>
      </c>
      <c r="Y14" s="24">
        <f>'21ème journée'!C16</f>
        <v>4</v>
      </c>
      <c r="Z14" s="24">
        <f>'22ème journée'!C16</f>
        <v>3</v>
      </c>
      <c r="AA14" s="24">
        <f>'23ème journée'!C16</f>
        <v>2</v>
      </c>
      <c r="AB14" s="24">
        <f>'24ème journée'!C16</f>
        <v>4</v>
      </c>
      <c r="AC14" s="24">
        <f>'25ème journée'!C16</f>
        <v>3</v>
      </c>
      <c r="AD14" s="24">
        <f>'26ème journée'!C16</f>
        <v>6</v>
      </c>
      <c r="AE14" s="24">
        <f>'27ème journée'!C16</f>
        <v>3</v>
      </c>
      <c r="AF14" s="24">
        <f>'28ème journée'!C16</f>
        <v>4</v>
      </c>
      <c r="AG14" s="24">
        <f>'29ème journée'!C16</f>
        <v>6</v>
      </c>
      <c r="AH14" s="24">
        <f>'30ème journée'!C16</f>
        <v>3</v>
      </c>
      <c r="AI14" s="24">
        <f>'31ème journée'!C16</f>
        <v>7</v>
      </c>
      <c r="AJ14" s="24">
        <f>'32ème journée'!C16</f>
        <v>4</v>
      </c>
      <c r="AK14" s="24">
        <f>'33ème journée'!C16</f>
        <v>7</v>
      </c>
      <c r="AL14" s="24">
        <f>'34ème journée'!C16</f>
        <v>5</v>
      </c>
      <c r="AM14" s="24">
        <f>'35ème journée'!C16</f>
        <v>4</v>
      </c>
      <c r="AN14" s="24">
        <f>'36ème journée'!C16</f>
        <v>5</v>
      </c>
      <c r="AO14" s="24">
        <f>'37ème journée'!C16</f>
        <v>4</v>
      </c>
      <c r="AP14" s="24">
        <f>'38ème journée'!C16</f>
        <v>5</v>
      </c>
      <c r="AQ14" s="44">
        <f>IF(D14=0,"",SUM(E14:AP14)/COUNTIF(E14:AP14,"&gt;=0"))</f>
        <v>4.6315789473684212</v>
      </c>
    </row>
    <row r="15" spans="2:44" ht="30" customHeight="1" x14ac:dyDescent="0.25">
      <c r="B15" s="22">
        <f>RANK(D15,D$13:D$22,0)</f>
        <v>3</v>
      </c>
      <c r="C15" s="6" t="s">
        <v>465</v>
      </c>
      <c r="D15" s="8">
        <f>SUM(E15:AP15)</f>
        <v>171</v>
      </c>
      <c r="E15" s="24">
        <f>'1ère journée'!C20</f>
        <v>4</v>
      </c>
      <c r="F15" s="24">
        <f>'2ème journée'!C20</f>
        <v>4</v>
      </c>
      <c r="G15" s="24">
        <f>'3ème journée'!C20</f>
        <v>6</v>
      </c>
      <c r="H15" s="24">
        <f>'4ème journée'!C20</f>
        <v>2</v>
      </c>
      <c r="I15" s="24">
        <f>'5ème journée'!C20</f>
        <v>2</v>
      </c>
      <c r="J15" s="24">
        <f>'6ème journée'!C20</f>
        <v>5</v>
      </c>
      <c r="K15" s="24">
        <f>'7ème journée'!C20</f>
        <v>3</v>
      </c>
      <c r="L15" s="24">
        <f>'8ème journée'!C20</f>
        <v>6</v>
      </c>
      <c r="M15" s="24">
        <f>'9ème journée'!C20</f>
        <v>2</v>
      </c>
      <c r="N15" s="24">
        <f>'10ème journée'!C20</f>
        <v>5</v>
      </c>
      <c r="O15" s="24">
        <f>'11ème journée'!C20</f>
        <v>6</v>
      </c>
      <c r="P15" s="24">
        <f>'12ème journée'!C20</f>
        <v>5</v>
      </c>
      <c r="Q15" s="24">
        <f>'13ème journée'!C20</f>
        <v>5</v>
      </c>
      <c r="R15" s="24">
        <f>'14ème journée'!C20</f>
        <v>5</v>
      </c>
      <c r="S15" s="24">
        <f>'15ème journée'!C20</f>
        <v>5</v>
      </c>
      <c r="T15" s="24">
        <f>'16ème journée'!C20</f>
        <v>7</v>
      </c>
      <c r="U15" s="24">
        <f>'17ème journée'!C20</f>
        <v>4</v>
      </c>
      <c r="V15" s="24">
        <f>'18ème journée'!C20</f>
        <v>2</v>
      </c>
      <c r="W15" s="24">
        <f>'19ème journée'!C20</f>
        <v>6</v>
      </c>
      <c r="X15" s="24">
        <f>'20ème journée'!C20</f>
        <v>4</v>
      </c>
      <c r="Y15" s="24">
        <f>'21ème journée'!C20</f>
        <v>6</v>
      </c>
      <c r="Z15" s="24">
        <f>'22ème journée'!C20</f>
        <v>1</v>
      </c>
      <c r="AA15" s="24">
        <f>'23ème journée'!C20</f>
        <v>2</v>
      </c>
      <c r="AB15" s="24">
        <f>'24ème journée'!C20</f>
        <v>5</v>
      </c>
      <c r="AC15" s="24">
        <f>'25ème journée'!C20</f>
        <v>6</v>
      </c>
      <c r="AD15" s="24">
        <f>'26ème journée'!C20</f>
        <v>4</v>
      </c>
      <c r="AE15" s="24">
        <f>'27ème journée'!C20</f>
        <v>4</v>
      </c>
      <c r="AF15" s="24">
        <f>'28ème journée'!C20</f>
        <v>3</v>
      </c>
      <c r="AG15" s="24">
        <f>'29ème journée'!C20</f>
        <v>4</v>
      </c>
      <c r="AH15" s="24">
        <f>'30ème journée'!C20</f>
        <v>5</v>
      </c>
      <c r="AI15" s="24">
        <f>'31ème journée'!C20</f>
        <v>4</v>
      </c>
      <c r="AJ15" s="24">
        <f>'32ème journée'!C20</f>
        <v>6</v>
      </c>
      <c r="AK15" s="24">
        <f>'33ème journée'!C20</f>
        <v>6</v>
      </c>
      <c r="AL15" s="24">
        <f>'34ème journée'!C20</f>
        <v>8</v>
      </c>
      <c r="AM15" s="24">
        <f>'35ème journée'!C20</f>
        <v>4</v>
      </c>
      <c r="AN15" s="24">
        <f>'36ème journée'!C20</f>
        <v>6</v>
      </c>
      <c r="AO15" s="24">
        <f>'37ème journée'!C20</f>
        <v>4</v>
      </c>
      <c r="AP15" s="24">
        <f>'38ème journée'!C20</f>
        <v>5</v>
      </c>
      <c r="AQ15" s="44">
        <f>IF(D15=0,"",SUM(E15:AP15)/COUNTIF(E15:AP15,"&gt;=0"))</f>
        <v>4.5</v>
      </c>
    </row>
    <row r="16" spans="2:44" ht="30" customHeight="1" x14ac:dyDescent="0.25">
      <c r="B16" s="22">
        <f>RANK(D16,D$13:D$22,0)</f>
        <v>4</v>
      </c>
      <c r="C16" s="6" t="s">
        <v>459</v>
      </c>
      <c r="D16" s="8">
        <f>SUM(E16:AP16)</f>
        <v>168</v>
      </c>
      <c r="E16" s="24">
        <f>'1ère journée'!C15</f>
        <v>5</v>
      </c>
      <c r="F16" s="23"/>
      <c r="G16" s="24">
        <f>'3ème journée'!C15</f>
        <v>4</v>
      </c>
      <c r="H16" s="24">
        <f>'4ème journée'!C15</f>
        <v>2</v>
      </c>
      <c r="I16" s="24">
        <f>'5ème journée'!C15</f>
        <v>4</v>
      </c>
      <c r="J16" s="24">
        <f>'6ème journée'!C15</f>
        <v>6</v>
      </c>
      <c r="K16" s="23"/>
      <c r="L16" s="23"/>
      <c r="M16" s="24">
        <f>'9ème journée'!C15</f>
        <v>4</v>
      </c>
      <c r="N16" s="24">
        <f>'10ème journée'!C15</f>
        <v>4</v>
      </c>
      <c r="O16" s="24">
        <f>'11ème journée'!C15</f>
        <v>6</v>
      </c>
      <c r="P16" s="24">
        <f>'12ème journée'!C15</f>
        <v>5</v>
      </c>
      <c r="Q16" s="24">
        <f>'13ème journée'!C15</f>
        <v>6</v>
      </c>
      <c r="R16" s="24">
        <f>'14ème journée'!C15</f>
        <v>5</v>
      </c>
      <c r="S16" s="24">
        <f>'15ème journée'!C15</f>
        <v>5</v>
      </c>
      <c r="T16" s="24">
        <f>'16ème journée'!C15</f>
        <v>4</v>
      </c>
      <c r="U16" s="24">
        <f>'17ème journée'!C15</f>
        <v>7</v>
      </c>
      <c r="V16" s="24">
        <f>'18ème journée'!C15</f>
        <v>3</v>
      </c>
      <c r="W16" s="24">
        <f>'19ème journée'!C15</f>
        <v>5</v>
      </c>
      <c r="X16" s="24">
        <f>'20ème journée'!C15</f>
        <v>4</v>
      </c>
      <c r="Y16" s="24">
        <f>'21ème journée'!C15</f>
        <v>5</v>
      </c>
      <c r="Z16" s="24">
        <f>'22ème journée'!C15</f>
        <v>5</v>
      </c>
      <c r="AA16" s="24">
        <f>'23ème journée'!C15</f>
        <v>2</v>
      </c>
      <c r="AB16" s="24">
        <f>'24ème journée'!C15</f>
        <v>4</v>
      </c>
      <c r="AC16" s="24">
        <f>'25ème journée'!C15</f>
        <v>4</v>
      </c>
      <c r="AD16" s="24">
        <f>'26ème journée'!C15</f>
        <v>4</v>
      </c>
      <c r="AE16" s="24">
        <f>'27ème journée'!C15</f>
        <v>6</v>
      </c>
      <c r="AF16" s="24">
        <f>'28ème journée'!C15</f>
        <v>6</v>
      </c>
      <c r="AG16" s="24">
        <f>'29ème journée'!C15</f>
        <v>4</v>
      </c>
      <c r="AH16" s="24">
        <f>'30ème journée'!C15</f>
        <v>6</v>
      </c>
      <c r="AI16" s="24">
        <f>'31ème journée'!C15</f>
        <v>5</v>
      </c>
      <c r="AJ16" s="24">
        <f>'32ème journée'!C15</f>
        <v>6</v>
      </c>
      <c r="AK16" s="24">
        <f>'33ème journée'!C15</f>
        <v>7</v>
      </c>
      <c r="AL16" s="24">
        <f>'34ème journée'!C15</f>
        <v>5</v>
      </c>
      <c r="AM16" s="24">
        <f>'35ème journée'!C15</f>
        <v>4</v>
      </c>
      <c r="AN16" s="24">
        <f>'36ème journée'!C15</f>
        <v>6</v>
      </c>
      <c r="AO16" s="24">
        <f>'37ème journée'!C15</f>
        <v>5</v>
      </c>
      <c r="AP16" s="24">
        <f>'38ème journée'!C15</f>
        <v>5</v>
      </c>
      <c r="AQ16" s="44">
        <f>IF(D16=0,"",SUM(E16:AP16)/COUNTIF(E16:AP16,"&gt;=0"))</f>
        <v>4.8</v>
      </c>
    </row>
    <row r="17" spans="2:43" ht="30" customHeight="1" x14ac:dyDescent="0.25">
      <c r="B17" s="22">
        <f>RANK(D17,D$13:D$22,0)</f>
        <v>5</v>
      </c>
      <c r="C17" s="7" t="s">
        <v>467</v>
      </c>
      <c r="D17" s="8">
        <f>SUM(E17:AP17)</f>
        <v>167</v>
      </c>
      <c r="E17" s="25">
        <f>'1ère journée'!C22</f>
        <v>4</v>
      </c>
      <c r="F17" s="25">
        <f>'2ème journée'!C22</f>
        <v>5</v>
      </c>
      <c r="G17" s="25">
        <f>'3ème journée'!C22</f>
        <v>3</v>
      </c>
      <c r="H17" s="25">
        <f>'4ème journée'!C22</f>
        <v>2</v>
      </c>
      <c r="I17" s="25">
        <f>'5ème journée'!C22</f>
        <v>5</v>
      </c>
      <c r="J17" s="25">
        <f>'6ème journée'!C22</f>
        <v>2</v>
      </c>
      <c r="K17" s="25">
        <f>'7ème journée'!C22</f>
        <v>5</v>
      </c>
      <c r="L17" s="25">
        <f>'8ème journée'!C22</f>
        <v>5</v>
      </c>
      <c r="M17" s="25">
        <f>'9ème journée'!C22</f>
        <v>4</v>
      </c>
      <c r="N17" s="25">
        <f>'10ème journée'!C22</f>
        <v>6</v>
      </c>
      <c r="O17" s="25">
        <f>'11ème journée'!C22</f>
        <v>6</v>
      </c>
      <c r="P17" s="25">
        <f>'12ème journée'!C22</f>
        <v>5</v>
      </c>
      <c r="Q17" s="25">
        <f>'13ème journée'!C22</f>
        <v>2</v>
      </c>
      <c r="R17" s="25">
        <f>'14ème journée'!C22</f>
        <v>6</v>
      </c>
      <c r="S17" s="25">
        <f>'15ème journée'!C22</f>
        <v>5</v>
      </c>
      <c r="T17" s="25">
        <f>'16ème journée'!C22</f>
        <v>6</v>
      </c>
      <c r="U17" s="25">
        <f>'17ème journée'!C22</f>
        <v>1</v>
      </c>
      <c r="V17" s="25">
        <f>'18ème journée'!C22</f>
        <v>4</v>
      </c>
      <c r="W17" s="25">
        <f>'19ème journée'!C22</f>
        <v>4</v>
      </c>
      <c r="X17" s="25">
        <f>'20ème journée'!C22</f>
        <v>3</v>
      </c>
      <c r="Y17" s="25">
        <f>'21ème journée'!C22</f>
        <v>5</v>
      </c>
      <c r="Z17" s="25">
        <f>'22ème journée'!C22</f>
        <v>4</v>
      </c>
      <c r="AA17" s="25">
        <f>'23ème journée'!C22</f>
        <v>4</v>
      </c>
      <c r="AB17" s="25">
        <f>'24ème journée'!C22</f>
        <v>6</v>
      </c>
      <c r="AC17" s="25">
        <f>'25ème journée'!C22</f>
        <v>4</v>
      </c>
      <c r="AD17" s="25">
        <f>'26ème journée'!C22</f>
        <v>2</v>
      </c>
      <c r="AE17" s="25">
        <f>'27ème journée'!C22</f>
        <v>3</v>
      </c>
      <c r="AF17" s="25">
        <f>'28ème journée'!C22</f>
        <v>4</v>
      </c>
      <c r="AG17" s="25">
        <f>'29ème journée'!C22</f>
        <v>6</v>
      </c>
      <c r="AH17" s="25">
        <f>'30ème journée'!C22</f>
        <v>4</v>
      </c>
      <c r="AI17" s="25">
        <f>'31ème journée'!C22</f>
        <v>6</v>
      </c>
      <c r="AJ17" s="25">
        <f>'32ème journée'!C22</f>
        <v>5</v>
      </c>
      <c r="AK17" s="25">
        <f>'33ème journée'!C22</f>
        <v>8</v>
      </c>
      <c r="AL17" s="25">
        <f>'34ème journée'!C22</f>
        <v>5</v>
      </c>
      <c r="AM17" s="25">
        <f>'35ème journée'!C22</f>
        <v>4</v>
      </c>
      <c r="AN17" s="25">
        <f>'36ème journée'!C22</f>
        <v>6</v>
      </c>
      <c r="AO17" s="25">
        <f>'37ème journée'!C22</f>
        <v>5</v>
      </c>
      <c r="AP17" s="25">
        <f>'38ème journée'!C22</f>
        <v>3</v>
      </c>
      <c r="AQ17" s="45">
        <f>IF(D17=0,"",SUM(E17:AP17)/COUNTIF(E17:AP17,"&gt;=0"))</f>
        <v>4.3947368421052628</v>
      </c>
    </row>
    <row r="18" spans="2:43" ht="30" customHeight="1" x14ac:dyDescent="0.25">
      <c r="B18" s="22">
        <f>RANK(D18,D$13:D$22,0)</f>
        <v>6</v>
      </c>
      <c r="C18" s="6" t="s">
        <v>463</v>
      </c>
      <c r="D18" s="8">
        <f>SUM(E18:AP18)</f>
        <v>162</v>
      </c>
      <c r="E18" s="24">
        <f>'1ère journée'!C18</f>
        <v>3</v>
      </c>
      <c r="F18" s="24">
        <f>'2ème journée'!C18</f>
        <v>5</v>
      </c>
      <c r="G18" s="24">
        <f>'3ème journée'!C18</f>
        <v>2</v>
      </c>
      <c r="H18" s="24">
        <f>'4ème journée'!C18</f>
        <v>4</v>
      </c>
      <c r="I18" s="24">
        <f>'5ème journée'!C18</f>
        <v>7</v>
      </c>
      <c r="J18" s="24">
        <f>'6ème journée'!C18</f>
        <v>5</v>
      </c>
      <c r="K18" s="24">
        <f>'7ème journée'!C18</f>
        <v>2</v>
      </c>
      <c r="L18" s="24">
        <f>'8ème journée'!C18</f>
        <v>3</v>
      </c>
      <c r="M18" s="24">
        <f>'9ème journée'!C18</f>
        <v>3</v>
      </c>
      <c r="N18" s="24">
        <f>'10ème journée'!C18</f>
        <v>6</v>
      </c>
      <c r="O18" s="24">
        <f>'11ème journée'!C18</f>
        <v>4</v>
      </c>
      <c r="P18" s="24">
        <f>'12ème journée'!C18</f>
        <v>4</v>
      </c>
      <c r="Q18" s="24">
        <f>'13ème journée'!C18</f>
        <v>4</v>
      </c>
      <c r="R18" s="24">
        <f>'14ème journée'!C18</f>
        <v>5</v>
      </c>
      <c r="S18" s="24">
        <f>'15ème journée'!C18</f>
        <v>2</v>
      </c>
      <c r="T18" s="24">
        <f>'16ème journée'!C18</f>
        <v>6</v>
      </c>
      <c r="U18" s="24">
        <f>'17ème journée'!C18</f>
        <v>4</v>
      </c>
      <c r="V18" s="24">
        <f>'18ème journée'!C18</f>
        <v>2</v>
      </c>
      <c r="W18" s="24">
        <f>'19ème journée'!C18</f>
        <v>3</v>
      </c>
      <c r="X18" s="24">
        <f>'20ème journée'!C18</f>
        <v>1</v>
      </c>
      <c r="Y18" s="24">
        <f>'21ème journée'!C18</f>
        <v>4</v>
      </c>
      <c r="Z18" s="24">
        <f>'22ème journée'!C18</f>
        <v>4</v>
      </c>
      <c r="AA18" s="24">
        <f>'23ème journée'!C18</f>
        <v>3</v>
      </c>
      <c r="AB18" s="24">
        <f>'24ème journée'!C18</f>
        <v>5</v>
      </c>
      <c r="AC18" s="24">
        <f>'25ème journée'!C18</f>
        <v>5</v>
      </c>
      <c r="AD18" s="24">
        <f>'26ème journée'!C18</f>
        <v>3</v>
      </c>
      <c r="AE18" s="24">
        <f>'27ème journée'!C18</f>
        <v>5</v>
      </c>
      <c r="AF18" s="24">
        <f>'28ème journée'!C18</f>
        <v>5</v>
      </c>
      <c r="AG18" s="24">
        <f>'29ème journée'!C18</f>
        <v>4</v>
      </c>
      <c r="AH18" s="24">
        <f>'30ème journée'!C18</f>
        <v>5</v>
      </c>
      <c r="AI18" s="24">
        <f>'31ème journée'!C18</f>
        <v>6</v>
      </c>
      <c r="AJ18" s="24">
        <f>'32ème journée'!C18</f>
        <v>5</v>
      </c>
      <c r="AK18" s="24">
        <f>'33ème journée'!C18</f>
        <v>8</v>
      </c>
      <c r="AL18" s="24">
        <f>'34ème journée'!C18</f>
        <v>4</v>
      </c>
      <c r="AM18" s="24">
        <f>'35ème journée'!C18</f>
        <v>5</v>
      </c>
      <c r="AN18" s="24">
        <f>'36ème journée'!C18</f>
        <v>6</v>
      </c>
      <c r="AO18" s="24">
        <f>'37ème journée'!C18</f>
        <v>5</v>
      </c>
      <c r="AP18" s="24">
        <f>'38ème journée'!C18</f>
        <v>5</v>
      </c>
      <c r="AQ18" s="44">
        <f>IF(D18=0,"",SUM(E18:AP18)/COUNTIF(E18:AP18,"&gt;=0"))</f>
        <v>4.2631578947368425</v>
      </c>
    </row>
    <row r="19" spans="2:43" ht="30" customHeight="1" x14ac:dyDescent="0.25">
      <c r="B19" s="22">
        <f>RANK(D19,D$13:D$22,0)</f>
        <v>7</v>
      </c>
      <c r="C19" s="6" t="s">
        <v>458</v>
      </c>
      <c r="D19" s="8">
        <f>SUM(E19:AP19)</f>
        <v>85</v>
      </c>
      <c r="E19" s="9">
        <f>'1ère journée'!C13</f>
        <v>6</v>
      </c>
      <c r="F19" s="24">
        <f>'2ème journée'!C13</f>
        <v>6</v>
      </c>
      <c r="G19" s="9">
        <f>'3ème journée'!C13</f>
        <v>4</v>
      </c>
      <c r="H19" s="24">
        <f>'4ème journée'!C13</f>
        <v>3</v>
      </c>
      <c r="I19" s="9">
        <f>'5ème journée'!C13</f>
        <v>3</v>
      </c>
      <c r="J19" s="23"/>
      <c r="K19" s="24">
        <f>'7ème journée'!C13</f>
        <v>4</v>
      </c>
      <c r="L19" s="24">
        <f>'8ème journée'!C13</f>
        <v>6</v>
      </c>
      <c r="M19" s="24">
        <f>'9ème journée'!C13</f>
        <v>2</v>
      </c>
      <c r="N19" s="9">
        <f>'10ème journée'!C13</f>
        <v>3</v>
      </c>
      <c r="O19" s="9">
        <f>'11ème journée'!C13</f>
        <v>6</v>
      </c>
      <c r="P19" s="9">
        <f>'12ème journée'!C13</f>
        <v>6</v>
      </c>
      <c r="Q19" s="9">
        <f>'13ème journée'!C13</f>
        <v>5</v>
      </c>
      <c r="R19" s="9">
        <f>'14ème journée'!C13</f>
        <v>6</v>
      </c>
      <c r="S19" s="9">
        <f>'15ème journée'!C13</f>
        <v>6</v>
      </c>
      <c r="T19" s="9">
        <f>'16ème journée'!C13</f>
        <v>3</v>
      </c>
      <c r="U19" s="24">
        <f>'17ème journée'!C13</f>
        <v>3</v>
      </c>
      <c r="V19" s="9">
        <f>'18ème journée'!C13</f>
        <v>2</v>
      </c>
      <c r="W19" s="9">
        <f>'19ème journée'!C13</f>
        <v>3</v>
      </c>
      <c r="X19" s="9">
        <f>'20ème journée'!C13</f>
        <v>3</v>
      </c>
      <c r="Y19" s="9">
        <f>'21ème journée'!C13</f>
        <v>5</v>
      </c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44">
        <f>IF(D19=0,"",SUM(E19:AP19)/COUNTIF(E19:AP19,"&gt;=0"))</f>
        <v>4.25</v>
      </c>
    </row>
    <row r="20" spans="2:43" ht="30" customHeight="1" x14ac:dyDescent="0.25">
      <c r="B20" s="22">
        <f>RANK(D20,D$13:D$22,0)</f>
        <v>8</v>
      </c>
      <c r="C20" s="6" t="s">
        <v>460</v>
      </c>
      <c r="D20" s="8">
        <f>SUM(E20:AP20)</f>
        <v>22</v>
      </c>
      <c r="E20" s="24">
        <f>'1ère journée'!C14</f>
        <v>4</v>
      </c>
      <c r="F20" s="24">
        <f>'2ème journée'!C14</f>
        <v>5</v>
      </c>
      <c r="G20" s="24">
        <f>'3ème journée'!C14</f>
        <v>1</v>
      </c>
      <c r="H20" s="23"/>
      <c r="I20" s="24">
        <f>'5ème journée'!C14</f>
        <v>4</v>
      </c>
      <c r="J20" s="24">
        <f>'6ème journée'!C14</f>
        <v>8</v>
      </c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44">
        <f>IF(D20=0,"",SUM(E20:AP20)/COUNTIF(E20:AP20,"&gt;=0"))</f>
        <v>4.4000000000000004</v>
      </c>
    </row>
    <row r="21" spans="2:43" ht="30" customHeight="1" x14ac:dyDescent="0.25">
      <c r="B21" s="22">
        <f>RANK(D21,D$13:D$22,0)</f>
        <v>9</v>
      </c>
      <c r="C21" s="6" t="s">
        <v>466</v>
      </c>
      <c r="D21" s="8">
        <f>SUM(E21:AP21)</f>
        <v>15</v>
      </c>
      <c r="E21" s="24">
        <f>'1ère journée'!C21</f>
        <v>7</v>
      </c>
      <c r="F21" s="23"/>
      <c r="G21" s="24">
        <f>'3ème journée'!C21</f>
        <v>1</v>
      </c>
      <c r="H21" s="24">
        <f>'4ème journée'!C21</f>
        <v>3</v>
      </c>
      <c r="I21" s="23"/>
      <c r="J21" s="24">
        <f>'6ème journée'!C21</f>
        <v>4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44">
        <f>IF(D21=0,"",SUM(E21:AP21)/COUNTIF(E21:AP21,"&gt;=0"))</f>
        <v>3.75</v>
      </c>
    </row>
    <row r="22" spans="2:43" ht="30" customHeight="1" x14ac:dyDescent="0.25">
      <c r="B22" s="22">
        <f>RANK(D22,D$13:D$22,0)</f>
        <v>10</v>
      </c>
      <c r="C22" s="6" t="s">
        <v>462</v>
      </c>
      <c r="D22" s="8">
        <f>SUM(E22:AP22)</f>
        <v>7</v>
      </c>
      <c r="E22" s="24">
        <f>'1ère journée'!C17</f>
        <v>3</v>
      </c>
      <c r="F22" s="24">
        <f>'2ème journée'!C17</f>
        <v>4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44">
        <f>IF(D22=0,"",SUM(E22:AP22)/COUNTIF(E22:AP22,"&gt;=0"))</f>
        <v>3.5</v>
      </c>
    </row>
    <row r="23" spans="2:43" ht="30" customHeight="1" x14ac:dyDescent="0.25"/>
  </sheetData>
  <sheetProtection sheet="1" objects="1" scenarios="1" selectLockedCells="1"/>
  <conditionalFormatting sqref="E13:E22">
    <cfRule type="top10" dxfId="495" priority="308" rank="1"/>
  </conditionalFormatting>
  <conditionalFormatting sqref="F13:F22">
    <cfRule type="top10" dxfId="494" priority="258" rank="1"/>
  </conditionalFormatting>
  <conditionalFormatting sqref="G13:G22">
    <cfRule type="top10" dxfId="493" priority="256" rank="1"/>
  </conditionalFormatting>
  <conditionalFormatting sqref="I13:I20">
    <cfRule type="top10" dxfId="492" priority="253" rank="1"/>
  </conditionalFormatting>
  <conditionalFormatting sqref="K13:K22">
    <cfRule type="top10" dxfId="491" priority="250" rank="1"/>
  </conditionalFormatting>
  <conditionalFormatting sqref="M13:M22">
    <cfRule type="top10" dxfId="490" priority="247" rank="1"/>
  </conditionalFormatting>
  <conditionalFormatting sqref="N13:N22">
    <cfRule type="top10" dxfId="489" priority="246" rank="1"/>
  </conditionalFormatting>
  <conditionalFormatting sqref="O13:O22">
    <cfRule type="top10" dxfId="488" priority="244" rank="1"/>
  </conditionalFormatting>
  <conditionalFormatting sqref="Q13:Q22">
    <cfRule type="top10" dxfId="487" priority="241" rank="1"/>
  </conditionalFormatting>
  <conditionalFormatting sqref="S13:S22">
    <cfRule type="top10" dxfId="486" priority="238" rank="1"/>
  </conditionalFormatting>
  <conditionalFormatting sqref="W13:W22">
    <cfRule type="top10" dxfId="485" priority="232" rank="1"/>
  </conditionalFormatting>
  <conditionalFormatting sqref="AA13:AA22">
    <cfRule type="top10" dxfId="484" priority="226" rank="1"/>
  </conditionalFormatting>
  <conditionalFormatting sqref="Y13:Y21">
    <cfRule type="top10" dxfId="483" priority="225" rank="1"/>
    <cfRule type="top10" dxfId="482" priority="229" rank="1"/>
  </conditionalFormatting>
  <conditionalFormatting sqref="AC13:AC22">
    <cfRule type="top10" dxfId="481" priority="222" rank="1"/>
  </conditionalFormatting>
  <conditionalFormatting sqref="AE13:AE22">
    <cfRule type="top10" dxfId="480" priority="219" rank="1"/>
  </conditionalFormatting>
  <conditionalFormatting sqref="AF13:AF22">
    <cfRule type="top10" dxfId="479" priority="218" rank="1"/>
  </conditionalFormatting>
  <conditionalFormatting sqref="AG13:AG22">
    <cfRule type="top10" dxfId="478" priority="216" rank="1"/>
  </conditionalFormatting>
  <conditionalFormatting sqref="AH13:AH22">
    <cfRule type="top10" dxfId="477" priority="215" rank="1"/>
  </conditionalFormatting>
  <conditionalFormatting sqref="AI13:AI22">
    <cfRule type="top10" dxfId="476" priority="213" rank="1"/>
  </conditionalFormatting>
  <conditionalFormatting sqref="AJ13:AJ22">
    <cfRule type="top10" dxfId="475" priority="212" rank="1"/>
  </conditionalFormatting>
  <conditionalFormatting sqref="AK13:AK22">
    <cfRule type="top10" dxfId="474" priority="210" rank="1"/>
  </conditionalFormatting>
  <conditionalFormatting sqref="AL13:AL22">
    <cfRule type="top10" dxfId="473" priority="209" rank="1"/>
  </conditionalFormatting>
  <conditionalFormatting sqref="AM13:AM22">
    <cfRule type="top10" dxfId="472" priority="207" rank="1"/>
  </conditionalFormatting>
  <conditionalFormatting sqref="AN13:AN22">
    <cfRule type="top10" dxfId="471" priority="206" rank="1"/>
  </conditionalFormatting>
  <conditionalFormatting sqref="AO13:AO22">
    <cfRule type="top10" dxfId="470" priority="204" rank="1"/>
  </conditionalFormatting>
  <conditionalFormatting sqref="AP13:AP22">
    <cfRule type="top10" dxfId="469" priority="203" rank="1"/>
  </conditionalFormatting>
  <conditionalFormatting sqref="AQ13:AQ22">
    <cfRule type="top10" dxfId="468" priority="201" rank="1"/>
  </conditionalFormatting>
  <conditionalFormatting sqref="H13:H22">
    <cfRule type="top10" dxfId="467" priority="255" rank="1"/>
  </conditionalFormatting>
  <conditionalFormatting sqref="I21">
    <cfRule type="top10" dxfId="466" priority="191" rank="1"/>
  </conditionalFormatting>
  <conditionalFormatting sqref="I22">
    <cfRule type="top10" dxfId="465" priority="189" rank="1"/>
  </conditionalFormatting>
  <conditionalFormatting sqref="J13:J22">
    <cfRule type="top10" dxfId="464" priority="252" rank="1"/>
  </conditionalFormatting>
  <conditionalFormatting sqref="L13:L22">
    <cfRule type="top10" dxfId="463" priority="249" rank="1"/>
  </conditionalFormatting>
  <conditionalFormatting sqref="P13:P22">
    <cfRule type="top10" dxfId="462" priority="243" rank="1"/>
  </conditionalFormatting>
  <conditionalFormatting sqref="R13:R22">
    <cfRule type="top10" dxfId="461" priority="240" rank="1"/>
  </conditionalFormatting>
  <conditionalFormatting sqref="S20">
    <cfRule type="top10" dxfId="460" priority="137" rank="1"/>
  </conditionalFormatting>
  <conditionalFormatting sqref="S21">
    <cfRule type="top10" dxfId="459" priority="135" rank="1"/>
  </conditionalFormatting>
  <conditionalFormatting sqref="S22">
    <cfRule type="top10" dxfId="458" priority="133" rank="1"/>
  </conditionalFormatting>
  <conditionalFormatting sqref="T13:T22">
    <cfRule type="top10" dxfId="457" priority="237" rank="1"/>
  </conditionalFormatting>
  <conditionalFormatting sqref="U20">
    <cfRule type="top10" dxfId="456" priority="104" rank="1"/>
  </conditionalFormatting>
  <conditionalFormatting sqref="U21">
    <cfRule type="top10" dxfId="455" priority="102" rank="1"/>
  </conditionalFormatting>
  <conditionalFormatting sqref="U22">
    <cfRule type="top10" dxfId="454" priority="100" rank="1"/>
  </conditionalFormatting>
  <conditionalFormatting sqref="U13:U19">
    <cfRule type="top10" dxfId="453" priority="106" rank="1"/>
  </conditionalFormatting>
  <conditionalFormatting sqref="X13:X22">
    <cfRule type="top10" dxfId="452" priority="231" rank="1"/>
  </conditionalFormatting>
  <conditionalFormatting sqref="Z13:Z22">
    <cfRule type="top10" dxfId="451" priority="228" rank="1"/>
  </conditionalFormatting>
  <conditionalFormatting sqref="AB13:AB22">
    <cfRule type="top10" dxfId="450" priority="224" rank="1"/>
  </conditionalFormatting>
  <conditionalFormatting sqref="AD13:AD22">
    <cfRule type="top10" dxfId="449" priority="221" rank="1"/>
  </conditionalFormatting>
  <conditionalFormatting sqref="V13:V22">
    <cfRule type="top10" dxfId="448" priority="234" rank="1"/>
  </conditionalFormatting>
  <hyperlinks>
    <hyperlink ref="E12" location="'1ère journée'!A1" display="J1"/>
    <hyperlink ref="F12" location="'2ème journée'!A1" display="J2"/>
    <hyperlink ref="G12" location="'3ème journée'!A1" display="J3"/>
    <hyperlink ref="H12" location="'4ème journée'!A1" display="J4"/>
    <hyperlink ref="I12" location="'5ème journée'!A1" display="J5"/>
    <hyperlink ref="J12" location="'6ème journée'!A1" display="J6"/>
    <hyperlink ref="K12" location="'7ème journée'!A1" display="J7"/>
    <hyperlink ref="L12" location="'8ème journée'!A1" display="J8"/>
    <hyperlink ref="M12" location="'9ème journée'!A1" display="J9"/>
    <hyperlink ref="N12" location="'10ème journée'!A1" display="J10"/>
    <hyperlink ref="O12" location="'11ème journée'!A1" display="J11"/>
    <hyperlink ref="P12" location="'12ème journée'!A1" display="J12"/>
    <hyperlink ref="Q12" location="'13ème journée'!A1" display="J13"/>
    <hyperlink ref="R12" location="'14ème journée'!A1" display="J14"/>
    <hyperlink ref="S12" location="'15ème journée'!A1" display="J15"/>
    <hyperlink ref="T12" location="'16ème journée'!A1" display="J16"/>
    <hyperlink ref="U12" location="'17ème journée'!A1" display="J17"/>
    <hyperlink ref="V12" location="'18ème journée'!A1" display="J18"/>
    <hyperlink ref="W12" location="'19ème journée'!A1" display="J19"/>
    <hyperlink ref="X12" location="'20ème journée'!A1" display="J20"/>
    <hyperlink ref="Y12" location="'21ème journée'!A1" display="J21"/>
    <hyperlink ref="Z12" location="'22ème journée'!A1" display="J22"/>
    <hyperlink ref="AA12" location="'23ème journée'!A1" display="J23"/>
    <hyperlink ref="AB12" location="'24ème journée'!A1" display="J24"/>
    <hyperlink ref="AC12" location="'25ème journée'!A1" display="J25"/>
    <hyperlink ref="AD12" location="'26ème journée'!A1" display="J26"/>
    <hyperlink ref="AE12" location="'27ème journée'!A1" display="J27"/>
    <hyperlink ref="AF12" location="'28ème journée'!A1" display="J28"/>
    <hyperlink ref="AG12" location="'29ème journée'!A1" display="J29"/>
    <hyperlink ref="AH12" location="'30ème journée'!A1" display="J30"/>
    <hyperlink ref="AI12" location="'31ème journée'!A1" display="J31"/>
    <hyperlink ref="AJ12" location="'32ème journée'!A1" display="J32"/>
    <hyperlink ref="AK12" location="'33ème journée'!A1" display="J33"/>
    <hyperlink ref="AL12" location="'34ème journée'!A1" display="J34"/>
    <hyperlink ref="AM12" location="'35ème journée'!A1" display="J35"/>
    <hyperlink ref="AN12" location="'36ème journée'!A1" display="J36"/>
    <hyperlink ref="AO12" location="'37ème journée'!A1" display="J37"/>
    <hyperlink ref="AP12" location="'38ème journée'!A1" display="J38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7" operator="containsText" id="{B093A1F2-E25B-498A-BDEC-397340E82AC1}">
            <xm:f>NOT(ISERROR(SEARCH(#REF!,AF13)))</xm:f>
            <xm:f>#REF!</xm:f>
            <x14:dxf>
              <font>
                <color rgb="FF33CCFF"/>
              </font>
            </x14:dxf>
          </x14:cfRule>
          <xm:sqref>AF13:AF22</xm:sqref>
        </x14:conditionalFormatting>
        <x14:conditionalFormatting xmlns:xm="http://schemas.microsoft.com/office/excel/2006/main">
          <x14:cfRule type="containsText" priority="107" operator="containsText" id="{9BC61819-5FD3-4AA7-906D-CBEAAF68E5CF}">
            <xm:f>NOT(ISERROR(SEARCH(#REF!,W13)))</xm:f>
            <xm:f>#REF!</xm:f>
            <x14:dxf>
              <font>
                <color rgb="FF33CCFF"/>
              </font>
            </x14:dxf>
          </x14:cfRule>
          <xm:sqref>W13:W22</xm:sqref>
        </x14:conditionalFormatting>
        <x14:conditionalFormatting xmlns:xm="http://schemas.microsoft.com/office/excel/2006/main">
          <x14:cfRule type="containsText" priority="144" operator="containsText" id="{9AB0B96A-0D74-47AB-A996-1AC82A2E4D6E}">
            <xm:f>NOT(ISERROR(SEARCH(#REF!,Q13)))</xm:f>
            <xm:f>#REF!</xm:f>
            <x14:dxf>
              <font>
                <color rgb="FF33CCFF"/>
              </font>
            </x14:dxf>
          </x14:cfRule>
          <xm:sqref>Q13:Q22</xm:sqref>
        </x14:conditionalFormatting>
        <x14:conditionalFormatting xmlns:xm="http://schemas.microsoft.com/office/excel/2006/main">
          <x14:cfRule type="containsText" priority="156" operator="containsText" id="{0114251A-0646-4257-96A8-B7C7FF45D66A}">
            <xm:f>NOT(ISERROR(SEARCH(#REF!,O13)))</xm:f>
            <xm:f>#REF!</xm:f>
            <x14:dxf>
              <font>
                <color rgb="FF33CCFF"/>
              </font>
            </x14:dxf>
          </x14:cfRule>
          <xm:sqref>O13:O22</xm:sqref>
        </x14:conditionalFormatting>
        <x14:conditionalFormatting xmlns:xm="http://schemas.microsoft.com/office/excel/2006/main">
          <x14:cfRule type="containsText" priority="245" operator="containsText" id="{BFA51AE4-AA32-4734-A9FD-F07C1DECF181}">
            <xm:f>NOT(ISERROR(SEARCH(#REF!,N13)))</xm:f>
            <xm:f>#REF!</xm:f>
            <x14:dxf>
              <font>
                <color rgb="FF33CCFF"/>
              </font>
            </x14:dxf>
          </x14:cfRule>
          <xm:sqref>N13:N22</xm:sqref>
        </x14:conditionalFormatting>
        <x14:conditionalFormatting xmlns:xm="http://schemas.microsoft.com/office/excel/2006/main">
          <x14:cfRule type="containsText" priority="170" operator="containsText" id="{AFEDB427-DF39-4B9E-A56A-C7F1A0AD5C6B}">
            <xm:f>NOT(ISERROR(SEARCH(#REF!,M13)))</xm:f>
            <xm:f>#REF!</xm:f>
            <x14:dxf>
              <font>
                <color rgb="FF33CCFF"/>
              </font>
            </x14:dxf>
          </x14:cfRule>
          <xm:sqref>M13:M22</xm:sqref>
        </x14:conditionalFormatting>
        <x14:conditionalFormatting xmlns:xm="http://schemas.microsoft.com/office/excel/2006/main">
          <x14:cfRule type="containsText" priority="261" operator="containsText" id="{0EC4A05D-7C05-4547-BBF4-738355CD9F46}">
            <xm:f>NOT(ISERROR(SEARCH(#REF!,K13)))</xm:f>
            <xm:f>#REF!</xm:f>
            <x14:dxf>
              <font>
                <color rgb="FF33CCFF"/>
              </font>
            </x14:dxf>
          </x14:cfRule>
          <xm:sqref>K13:K22</xm:sqref>
        </x14:conditionalFormatting>
        <x14:conditionalFormatting xmlns:xm="http://schemas.microsoft.com/office/excel/2006/main">
          <x14:cfRule type="containsText" priority="257" operator="containsText" id="{B6694F0E-49DF-472E-BE59-8365FDD54253}">
            <xm:f>NOT(ISERROR(SEARCH(#REF!,F13)))</xm:f>
            <xm:f>#REF!</xm:f>
            <x14:dxf>
              <font>
                <color rgb="FF33CCFF"/>
              </font>
            </x14:dxf>
          </x14:cfRule>
          <xm:sqref>F13:F22</xm:sqref>
        </x14:conditionalFormatting>
        <x14:conditionalFormatting xmlns:xm="http://schemas.microsoft.com/office/excel/2006/main">
          <x14:cfRule type="containsText" priority="254" operator="containsText" id="{1EFE829C-4944-4434-9BCA-FCBA5DA4C791}">
            <xm:f>NOT(ISERROR(SEARCH(#REF!,H13)))</xm:f>
            <xm:f>#REF!</xm:f>
            <x14:dxf>
              <font>
                <color rgb="FF33CCFF"/>
              </font>
            </x14:dxf>
          </x14:cfRule>
          <xm:sqref>H13:H22</xm:sqref>
        </x14:conditionalFormatting>
        <x14:conditionalFormatting xmlns:xm="http://schemas.microsoft.com/office/excel/2006/main">
          <x14:cfRule type="containsText" priority="251" operator="containsText" id="{AC24AF1C-F01E-4699-8CF5-663357CFD5FC}">
            <xm:f>NOT(ISERROR(SEARCH(#REF!,J13)))</xm:f>
            <xm:f>#REF!</xm:f>
            <x14:dxf>
              <font>
                <color rgb="FF33CCFF"/>
              </font>
            </x14:dxf>
          </x14:cfRule>
          <xm:sqref>J13:J22</xm:sqref>
        </x14:conditionalFormatting>
        <x14:conditionalFormatting xmlns:xm="http://schemas.microsoft.com/office/excel/2006/main">
          <x14:cfRule type="containsText" priority="248" operator="containsText" id="{47954CB5-9184-49B6-AC75-52D75F8F169F}">
            <xm:f>NOT(ISERROR(SEARCH(#REF!,L13)))</xm:f>
            <xm:f>#REF!</xm:f>
            <x14:dxf>
              <font>
                <color rgb="FF33CCFF"/>
              </font>
            </x14:dxf>
          </x14:cfRule>
          <xm:sqref>L13:L22</xm:sqref>
        </x14:conditionalFormatting>
        <x14:conditionalFormatting xmlns:xm="http://schemas.microsoft.com/office/excel/2006/main">
          <x14:cfRule type="containsText" priority="242" operator="containsText" id="{CB4931AE-CD8D-468D-9B8F-00383C8B0332}">
            <xm:f>NOT(ISERROR(SEARCH(#REF!,P13)))</xm:f>
            <xm:f>#REF!</xm:f>
            <x14:dxf>
              <font>
                <color rgb="FF33CCFF"/>
              </font>
            </x14:dxf>
          </x14:cfRule>
          <xm:sqref>P13:P22</xm:sqref>
        </x14:conditionalFormatting>
        <x14:conditionalFormatting xmlns:xm="http://schemas.microsoft.com/office/excel/2006/main">
          <x14:cfRule type="containsText" priority="239" operator="containsText" id="{87C43632-DC9C-4153-9DCF-404AF5E5B0F8}">
            <xm:f>NOT(ISERROR(SEARCH(#REF!,R13)))</xm:f>
            <xm:f>#REF!</xm:f>
            <x14:dxf>
              <font>
                <color rgb="FF33CCFF"/>
              </font>
            </x14:dxf>
          </x14:cfRule>
          <xm:sqref>R13:R22</xm:sqref>
        </x14:conditionalFormatting>
        <x14:conditionalFormatting xmlns:xm="http://schemas.microsoft.com/office/excel/2006/main">
          <x14:cfRule type="containsText" priority="236" operator="containsText" id="{E74F95CA-0669-4BC3-A177-36A3DC0F5E73}">
            <xm:f>NOT(ISERROR(SEARCH(#REF!,T13)))</xm:f>
            <xm:f>#REF!</xm:f>
            <x14:dxf>
              <font>
                <color rgb="FF33CCFF"/>
              </font>
            </x14:dxf>
          </x14:cfRule>
          <xm:sqref>T13:T22</xm:sqref>
        </x14:conditionalFormatting>
        <x14:conditionalFormatting xmlns:xm="http://schemas.microsoft.com/office/excel/2006/main">
          <x14:cfRule type="containsText" priority="230" operator="containsText" id="{B618948B-07F1-43F6-8DF7-234790263F05}">
            <xm:f>NOT(ISERROR(SEARCH(#REF!,X13)))</xm:f>
            <xm:f>#REF!</xm:f>
            <x14:dxf>
              <font>
                <color rgb="FF33CCFF"/>
              </font>
            </x14:dxf>
          </x14:cfRule>
          <xm:sqref>X13:X22</xm:sqref>
        </x14:conditionalFormatting>
        <x14:conditionalFormatting xmlns:xm="http://schemas.microsoft.com/office/excel/2006/main">
          <x14:cfRule type="containsText" priority="227" operator="containsText" id="{E8DDEEC8-3E76-4EBE-912A-B39D67B61C58}">
            <xm:f>NOT(ISERROR(SEARCH(#REF!,Z13)))</xm:f>
            <xm:f>#REF!</xm:f>
            <x14:dxf>
              <font>
                <color rgb="FF33CCFF"/>
              </font>
            </x14:dxf>
          </x14:cfRule>
          <xm:sqref>Z13:Z22</xm:sqref>
        </x14:conditionalFormatting>
        <x14:conditionalFormatting xmlns:xm="http://schemas.microsoft.com/office/excel/2006/main">
          <x14:cfRule type="containsText" priority="223" operator="containsText" id="{70078E54-B411-4351-8796-EAFB47CA8537}">
            <xm:f>NOT(ISERROR(SEARCH(#REF!,AB13)))</xm:f>
            <xm:f>#REF!</xm:f>
            <x14:dxf>
              <font>
                <color rgb="FF33CCFF"/>
              </font>
            </x14:dxf>
          </x14:cfRule>
          <xm:sqref>AB13:AB22</xm:sqref>
        </x14:conditionalFormatting>
        <x14:conditionalFormatting xmlns:xm="http://schemas.microsoft.com/office/excel/2006/main">
          <x14:cfRule type="containsText" priority="220" operator="containsText" id="{ED1853BD-5D84-49A6-BC05-C0EA640BF357}">
            <xm:f>NOT(ISERROR(SEARCH(#REF!,AD13)))</xm:f>
            <xm:f>#REF!</xm:f>
            <x14:dxf>
              <font>
                <color rgb="FF33CCFF"/>
              </font>
            </x14:dxf>
          </x14:cfRule>
          <xm:sqref>AD13:AD22</xm:sqref>
        </x14:conditionalFormatting>
        <x14:conditionalFormatting xmlns:xm="http://schemas.microsoft.com/office/excel/2006/main">
          <x14:cfRule type="containsText" priority="200" operator="containsText" id="{99C081C6-DDEB-4EDF-A6FC-C7305E1A103D}">
            <xm:f>NOT(ISERROR(SEARCH(#REF!,AQ13)))</xm:f>
            <xm:f>#REF!</xm:f>
            <x14:dxf>
              <font>
                <color rgb="FF33CCFF"/>
              </font>
            </x14:dxf>
          </x14:cfRule>
          <xm:sqref>AQ13:AQ22</xm:sqref>
        </x14:conditionalFormatting>
        <x14:conditionalFormatting xmlns:xm="http://schemas.microsoft.com/office/excel/2006/main">
          <x14:cfRule type="containsText" priority="198" operator="containsText" id="{A5B54F69-53C3-4590-B6C5-4103C8F5D313}">
            <xm:f>NOT(ISERROR(SEARCH(#REF!,G21)))</xm:f>
            <xm:f>#REF!</xm:f>
            <x14:dxf>
              <font>
                <color rgb="FF33CCFF"/>
              </font>
            </x14:dxf>
          </x14:cfRule>
          <xm:sqref>G21</xm:sqref>
        </x14:conditionalFormatting>
        <x14:conditionalFormatting xmlns:xm="http://schemas.microsoft.com/office/excel/2006/main">
          <x14:cfRule type="containsText" priority="190" operator="containsText" id="{E2E4EB64-79DD-4C1D-8965-9F36C00FA602}">
            <xm:f>NOT(ISERROR(SEARCH(#REF!,I21)))</xm:f>
            <xm:f>#REF!</xm:f>
            <x14:dxf>
              <font>
                <color rgb="FF33CCFF"/>
              </font>
            </x14:dxf>
          </x14:cfRule>
          <xm:sqref>I21</xm:sqref>
        </x14:conditionalFormatting>
        <x14:conditionalFormatting xmlns:xm="http://schemas.microsoft.com/office/excel/2006/main">
          <x14:cfRule type="containsText" priority="188" operator="containsText" id="{2CEDD3AE-E089-4950-A7B4-69D8774AD9F3}">
            <xm:f>NOT(ISERROR(SEARCH(#REF!,I22)))</xm:f>
            <xm:f>#REF!</xm:f>
            <x14:dxf>
              <font>
                <color rgb="FF33CCFF"/>
              </font>
            </x14:dxf>
          </x14:cfRule>
          <xm:sqref>I22</xm:sqref>
        </x14:conditionalFormatting>
        <x14:conditionalFormatting xmlns:xm="http://schemas.microsoft.com/office/excel/2006/main">
          <x14:cfRule type="containsText" priority="136" operator="containsText" id="{B7CF1F58-7D38-4B47-91B9-5115C4A09861}">
            <xm:f>NOT(ISERROR(SEARCH(#REF!,S20)))</xm:f>
            <xm:f>#REF!</xm:f>
            <x14:dxf>
              <font>
                <color rgb="FF33CCFF"/>
              </font>
            </x14:dxf>
          </x14:cfRule>
          <xm:sqref>S20</xm:sqref>
        </x14:conditionalFormatting>
        <x14:conditionalFormatting xmlns:xm="http://schemas.microsoft.com/office/excel/2006/main">
          <x14:cfRule type="containsText" priority="134" operator="containsText" id="{63D4BF98-DB2A-4BD8-99BC-B4FF7059F519}">
            <xm:f>NOT(ISERROR(SEARCH(#REF!,S21)))</xm:f>
            <xm:f>#REF!</xm:f>
            <x14:dxf>
              <font>
                <color rgb="FF33CCFF"/>
              </font>
            </x14:dxf>
          </x14:cfRule>
          <xm:sqref>S21</xm:sqref>
        </x14:conditionalFormatting>
        <x14:conditionalFormatting xmlns:xm="http://schemas.microsoft.com/office/excel/2006/main">
          <x14:cfRule type="containsText" priority="132" operator="containsText" id="{6A831631-E39A-4DDC-97EB-F945E827D0E2}">
            <xm:f>NOT(ISERROR(SEARCH(#REF!,S22)))</xm:f>
            <xm:f>#REF!</xm:f>
            <x14:dxf>
              <font>
                <color rgb="FF33CCFF"/>
              </font>
            </x14:dxf>
          </x14:cfRule>
          <xm:sqref>S22</xm:sqref>
        </x14:conditionalFormatting>
        <x14:conditionalFormatting xmlns:xm="http://schemas.microsoft.com/office/excel/2006/main">
          <x14:cfRule type="containsText" priority="105" operator="containsText" id="{7C32602A-83C8-44D1-A91F-A340420697AB}">
            <xm:f>NOT(ISERROR(SEARCH(#REF!,U13)))</xm:f>
            <xm:f>#REF!</xm:f>
            <x14:dxf>
              <font>
                <color rgb="FF33CCFF"/>
              </font>
            </x14:dxf>
          </x14:cfRule>
          <xm:sqref>U13:U19</xm:sqref>
        </x14:conditionalFormatting>
        <x14:conditionalFormatting xmlns:xm="http://schemas.microsoft.com/office/excel/2006/main">
          <x14:cfRule type="containsText" priority="103" operator="containsText" id="{2A5CC530-AF3F-4430-A852-B62720D7FD79}">
            <xm:f>NOT(ISERROR(SEARCH(#REF!,U20)))</xm:f>
            <xm:f>#REF!</xm:f>
            <x14:dxf>
              <font>
                <color rgb="FF33CCFF"/>
              </font>
            </x14:dxf>
          </x14:cfRule>
          <xm:sqref>U20</xm:sqref>
        </x14:conditionalFormatting>
        <x14:conditionalFormatting xmlns:xm="http://schemas.microsoft.com/office/excel/2006/main">
          <x14:cfRule type="containsText" priority="101" operator="containsText" id="{B7582A09-5766-4AF3-8862-8862F211F55E}">
            <xm:f>NOT(ISERROR(SEARCH(#REF!,U21)))</xm:f>
            <xm:f>#REF!</xm:f>
            <x14:dxf>
              <font>
                <color rgb="FF33CCFF"/>
              </font>
            </x14:dxf>
          </x14:cfRule>
          <xm:sqref>U21</xm:sqref>
        </x14:conditionalFormatting>
        <x14:conditionalFormatting xmlns:xm="http://schemas.microsoft.com/office/excel/2006/main">
          <x14:cfRule type="containsText" priority="99" operator="containsText" id="{8EBA5A2B-D994-4DFB-A7AB-F74B4AD262F2}">
            <xm:f>NOT(ISERROR(SEARCH(#REF!,U22)))</xm:f>
            <xm:f>#REF!</xm:f>
            <x14:dxf>
              <font>
                <color rgb="FF33CCFF"/>
              </font>
            </x14:dxf>
          </x14:cfRule>
          <xm:sqref>U22</xm:sqref>
        </x14:conditionalFormatting>
        <x14:conditionalFormatting xmlns:xm="http://schemas.microsoft.com/office/excel/2006/main">
          <x14:cfRule type="containsText" priority="233" operator="containsText" id="{E67E3C25-A15C-4EC5-A183-D2336FEB897A}">
            <xm:f>NOT(ISERROR(SEARCH(#REF!,V13)))</xm:f>
            <xm:f>#REF!</xm:f>
            <x14:dxf>
              <font>
                <color rgb="FF33CCFF"/>
              </font>
            </x14:dxf>
          </x14:cfRule>
          <xm:sqref>V13:V22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4"/>
  <sheetViews>
    <sheetView zoomScaleNormal="100" workbookViewId="0">
      <selection activeCell="AP14" sqref="AP14"/>
    </sheetView>
  </sheetViews>
  <sheetFormatPr baseColWidth="10" defaultColWidth="11.42578125" defaultRowHeight="15" x14ac:dyDescent="0.25"/>
  <cols>
    <col min="1" max="1" width="15.42578125" style="1" customWidth="1"/>
    <col min="2" max="2" width="4.85546875" style="1" customWidth="1"/>
    <col min="3" max="41" width="5.5703125" style="1" customWidth="1"/>
    <col min="42" max="42" width="10.7109375" style="14" customWidth="1"/>
    <col min="43" max="44" width="5.7109375" style="1" customWidth="1"/>
    <col min="45" max="16384" width="11.42578125" style="1"/>
  </cols>
  <sheetData>
    <row r="1" spans="2:42" s="2" customFormat="1" ht="15" customHeight="1" x14ac:dyDescent="0.25">
      <c r="AP1" s="13"/>
    </row>
    <row r="2" spans="2:42" s="2" customFormat="1" ht="15" customHeight="1" x14ac:dyDescent="0.25">
      <c r="AP2" s="13"/>
    </row>
    <row r="3" spans="2:42" s="2" customFormat="1" ht="15" customHeight="1" x14ac:dyDescent="0.25">
      <c r="AP3" s="13"/>
    </row>
    <row r="4" spans="2:42" s="2" customFormat="1" ht="15" customHeight="1" x14ac:dyDescent="0.25">
      <c r="AP4" s="13"/>
    </row>
    <row r="5" spans="2:42" s="2" customFormat="1" ht="15" customHeight="1" x14ac:dyDescent="0.25">
      <c r="AP5" s="13"/>
    </row>
    <row r="6" spans="2:42" s="2" customFormat="1" ht="15" customHeight="1" x14ac:dyDescent="0.25">
      <c r="AP6" s="13"/>
    </row>
    <row r="7" spans="2:42" s="2" customFormat="1" ht="15" customHeight="1" x14ac:dyDescent="0.25">
      <c r="AP7" s="13"/>
    </row>
    <row r="8" spans="2:42" s="2" customFormat="1" ht="72" customHeight="1" x14ac:dyDescent="0.25">
      <c r="W8" s="60" t="str">
        <f>$A$165</f>
        <v>Cyclo 70</v>
      </c>
      <c r="X8" s="60"/>
      <c r="Y8" s="60"/>
      <c r="Z8" s="60"/>
      <c r="AP8" s="13"/>
    </row>
    <row r="9" spans="2:42" ht="25.5" customHeight="1" x14ac:dyDescent="0.25"/>
    <row r="10" spans="2:42" ht="9.75" customHeight="1" x14ac:dyDescent="0.25"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</row>
    <row r="11" spans="2:42" ht="28.5" customHeight="1" x14ac:dyDescent="0.4">
      <c r="D11" s="36"/>
      <c r="E11" s="46" t="s">
        <v>491</v>
      </c>
      <c r="F11" s="46"/>
      <c r="G11" s="46"/>
      <c r="H11" s="46" t="s">
        <v>492</v>
      </c>
      <c r="I11" s="46"/>
      <c r="J11" s="46"/>
      <c r="K11" s="46" t="s">
        <v>493</v>
      </c>
      <c r="L11" s="46"/>
      <c r="M11" s="46"/>
      <c r="N11" s="46" t="s">
        <v>494</v>
      </c>
      <c r="O11" s="46"/>
      <c r="P11" s="46"/>
      <c r="Q11" s="46" t="s">
        <v>495</v>
      </c>
      <c r="R11" s="46"/>
      <c r="S11" s="46"/>
      <c r="T11" s="46" t="s">
        <v>496</v>
      </c>
      <c r="U11" s="46"/>
      <c r="V11" s="46"/>
      <c r="W11" s="46" t="s">
        <v>497</v>
      </c>
      <c r="X11" s="46"/>
      <c r="Y11" s="46"/>
      <c r="Z11" s="46" t="s">
        <v>498</v>
      </c>
      <c r="AA11" s="46"/>
      <c r="AB11" s="46"/>
      <c r="AC11" s="46" t="s">
        <v>499</v>
      </c>
      <c r="AD11" s="46"/>
      <c r="AE11" s="46"/>
      <c r="AF11" s="46" t="s">
        <v>500</v>
      </c>
      <c r="AG11" s="46"/>
      <c r="AH11" s="47"/>
      <c r="AI11" s="46" t="s">
        <v>501</v>
      </c>
      <c r="AJ11" s="48"/>
    </row>
    <row r="12" spans="2:42" ht="30" customHeight="1" x14ac:dyDescent="0.4">
      <c r="B12" s="43"/>
      <c r="D12" s="34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I12" s="34"/>
    </row>
    <row r="13" spans="2:42" ht="30" customHeight="1" x14ac:dyDescent="0.45">
      <c r="D13" s="34"/>
      <c r="E13" s="55">
        <f>$O$151</f>
        <v>0</v>
      </c>
      <c r="F13" s="55"/>
      <c r="G13" s="55"/>
      <c r="H13" s="55">
        <f>$N$151</f>
        <v>0</v>
      </c>
      <c r="I13" s="55"/>
      <c r="J13" s="55"/>
      <c r="K13" s="55">
        <f>$M$151</f>
        <v>1</v>
      </c>
      <c r="L13" s="55"/>
      <c r="M13" s="55"/>
      <c r="N13" s="55">
        <f>$L$151</f>
        <v>0</v>
      </c>
      <c r="O13" s="55"/>
      <c r="P13" s="55"/>
      <c r="Q13" s="55">
        <f>$K$151</f>
        <v>0</v>
      </c>
      <c r="R13" s="55"/>
      <c r="S13" s="55"/>
      <c r="T13" s="55">
        <f>$J$151</f>
        <v>1</v>
      </c>
      <c r="U13" s="55"/>
      <c r="V13" s="55"/>
      <c r="W13" s="55">
        <f>$I$151</f>
        <v>2</v>
      </c>
      <c r="X13" s="55"/>
      <c r="Y13" s="55"/>
      <c r="Z13" s="55">
        <f>$H$151</f>
        <v>0</v>
      </c>
      <c r="AA13" s="55"/>
      <c r="AB13" s="55"/>
      <c r="AC13" s="55">
        <f>$G$151</f>
        <v>0</v>
      </c>
      <c r="AD13" s="55"/>
      <c r="AE13" s="55"/>
      <c r="AF13" s="55">
        <f>$F$151</f>
        <v>1</v>
      </c>
      <c r="AG13" s="55"/>
      <c r="AH13" s="56"/>
      <c r="AI13" s="55">
        <f>$E$151</f>
        <v>0</v>
      </c>
    </row>
    <row r="14" spans="2:42" ht="30" customHeight="1" x14ac:dyDescent="0.25">
      <c r="D14" s="34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4"/>
      <c r="AI14" s="34"/>
    </row>
    <row r="15" spans="2:42" ht="20.25" customHeight="1" x14ac:dyDescent="0.25"/>
    <row r="16" spans="2:42" ht="30" customHeight="1" x14ac:dyDescent="0.25"/>
    <row r="17" spans="32:39" ht="30" customHeight="1" x14ac:dyDescent="0.35">
      <c r="AF17" s="37"/>
      <c r="AG17" s="61">
        <f>SUM(AP179:CA179)</f>
        <v>1</v>
      </c>
      <c r="AH17" s="61"/>
      <c r="AI17" s="37"/>
    </row>
    <row r="18" spans="32:39" ht="30" customHeight="1" x14ac:dyDescent="0.25">
      <c r="AG18" s="61"/>
      <c r="AH18" s="61"/>
    </row>
    <row r="19" spans="32:39" ht="30" customHeight="1" x14ac:dyDescent="0.5">
      <c r="AH19" s="35"/>
    </row>
    <row r="20" spans="32:39" ht="30" customHeight="1" x14ac:dyDescent="0.25"/>
    <row r="21" spans="32:39" ht="30" customHeight="1" x14ac:dyDescent="0.35">
      <c r="AG21" s="62">
        <f>AO165</f>
        <v>4.4000000000000004</v>
      </c>
      <c r="AH21" s="62"/>
      <c r="AL21" s="63">
        <f>B165</f>
        <v>22</v>
      </c>
      <c r="AM21" s="63"/>
    </row>
    <row r="22" spans="32:39" ht="30" customHeight="1" x14ac:dyDescent="0.25"/>
    <row r="23" spans="32:39" ht="30" customHeight="1" x14ac:dyDescent="0.25"/>
    <row r="24" spans="32:39" ht="30" customHeight="1" x14ac:dyDescent="0.25"/>
    <row r="150" spans="1:43" x14ac:dyDescent="0.25">
      <c r="E150" s="1">
        <v>0</v>
      </c>
      <c r="F150" s="1">
        <v>1</v>
      </c>
      <c r="G150" s="1">
        <v>2</v>
      </c>
      <c r="H150" s="1">
        <v>3</v>
      </c>
      <c r="I150" s="1">
        <v>4</v>
      </c>
      <c r="J150" s="1">
        <v>5</v>
      </c>
      <c r="K150" s="1">
        <v>6</v>
      </c>
      <c r="L150" s="1">
        <v>7</v>
      </c>
      <c r="M150" s="1">
        <v>8</v>
      </c>
      <c r="N150" s="1">
        <v>9</v>
      </c>
      <c r="O150" s="1">
        <v>10</v>
      </c>
    </row>
    <row r="151" spans="1:43" x14ac:dyDescent="0.25">
      <c r="E151" s="1">
        <f>COUNTIF(C165:AN165,"0")</f>
        <v>0</v>
      </c>
      <c r="F151" s="1">
        <f>COUNTIF(C165:AN165,"1")</f>
        <v>1</v>
      </c>
      <c r="G151" s="1">
        <f>COUNTIF(C165:AN165,"2")</f>
        <v>0</v>
      </c>
      <c r="H151" s="1">
        <f>COUNTIF(C165:AN165,"3")</f>
        <v>0</v>
      </c>
      <c r="I151" s="1">
        <f>COUNTIF(C165:AN165,"4")</f>
        <v>2</v>
      </c>
      <c r="J151" s="1">
        <f>COUNTIF(C165:AN165,"5")</f>
        <v>1</v>
      </c>
      <c r="K151" s="1">
        <f>COUNTIF(C165:AN165,"6")</f>
        <v>0</v>
      </c>
      <c r="L151" s="1">
        <f>COUNTIF(C165:AN165,"7")</f>
        <v>0</v>
      </c>
      <c r="M151" s="1">
        <f>COUNTIF(C165:AN165,"8")</f>
        <v>1</v>
      </c>
      <c r="N151" s="1">
        <f>COUNTIF(C165:AN165,"9")</f>
        <v>0</v>
      </c>
      <c r="O151" s="1">
        <f>COUNTIF(C165:AN165,"10")</f>
        <v>0</v>
      </c>
      <c r="AP151" s="1"/>
    </row>
    <row r="152" spans="1:43" x14ac:dyDescent="0.25">
      <c r="AP152" s="1"/>
    </row>
    <row r="153" spans="1:43" x14ac:dyDescent="0.25"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</row>
    <row r="154" spans="1:43" ht="15.75" thickBot="1" x14ac:dyDescent="0.3">
      <c r="AP154" s="1"/>
    </row>
    <row r="155" spans="1:43" ht="15.75" thickBot="1" x14ac:dyDescent="0.3">
      <c r="T155" s="57" t="s">
        <v>503</v>
      </c>
      <c r="U155" s="58"/>
      <c r="V155" s="59"/>
    </row>
    <row r="157" spans="1:43" x14ac:dyDescent="0.25">
      <c r="A157" s="39" t="str">
        <f>Accueil!C12</f>
        <v>Pseudo</v>
      </c>
      <c r="B157" s="39" t="str">
        <f>Accueil!D12</f>
        <v>Total</v>
      </c>
      <c r="C157" s="39" t="str">
        <f>Accueil!E12</f>
        <v>J1</v>
      </c>
      <c r="D157" s="39" t="str">
        <f>Accueil!F12</f>
        <v>J2</v>
      </c>
      <c r="E157" s="39" t="str">
        <f>Accueil!G12</f>
        <v>J3</v>
      </c>
      <c r="F157" s="39" t="str">
        <f>Accueil!H12</f>
        <v>J4</v>
      </c>
      <c r="G157" s="39" t="str">
        <f>Accueil!I12</f>
        <v>J5</v>
      </c>
      <c r="H157" s="39" t="str">
        <f>Accueil!J12</f>
        <v>J6</v>
      </c>
      <c r="I157" s="39" t="str">
        <f>Accueil!K12</f>
        <v>J7</v>
      </c>
      <c r="J157" s="39" t="str">
        <f>Accueil!L12</f>
        <v>J8</v>
      </c>
      <c r="K157" s="39" t="str">
        <f>Accueil!M12</f>
        <v>J9</v>
      </c>
      <c r="L157" s="39" t="str">
        <f>Accueil!N12</f>
        <v>J10</v>
      </c>
      <c r="M157" s="39" t="str">
        <f>Accueil!O12</f>
        <v>J11</v>
      </c>
      <c r="N157" s="39" t="str">
        <f>Accueil!P12</f>
        <v>J12</v>
      </c>
      <c r="O157" s="39" t="str">
        <f>Accueil!Q12</f>
        <v>J13</v>
      </c>
      <c r="P157" s="39" t="str">
        <f>Accueil!R12</f>
        <v>J14</v>
      </c>
      <c r="Q157" s="39" t="str">
        <f>Accueil!S12</f>
        <v>J15</v>
      </c>
      <c r="R157" s="39" t="str">
        <f>Accueil!T12</f>
        <v>J16</v>
      </c>
      <c r="S157" s="39" t="str">
        <f>Accueil!U12</f>
        <v>J17</v>
      </c>
      <c r="T157" s="39" t="str">
        <f>Accueil!V12</f>
        <v>J18</v>
      </c>
      <c r="U157" s="39" t="str">
        <f>Accueil!W12</f>
        <v>J19</v>
      </c>
      <c r="V157" s="39" t="str">
        <f>Accueil!X12</f>
        <v>J20</v>
      </c>
      <c r="W157" s="39" t="str">
        <f>Accueil!Y12</f>
        <v>J21</v>
      </c>
      <c r="X157" s="39" t="str">
        <f>Accueil!Z12</f>
        <v>J22</v>
      </c>
      <c r="Y157" s="39" t="str">
        <f>Accueil!AA12</f>
        <v>J23</v>
      </c>
      <c r="Z157" s="39" t="str">
        <f>Accueil!AB12</f>
        <v>J24</v>
      </c>
      <c r="AA157" s="39" t="str">
        <f>Accueil!AC12</f>
        <v>J25</v>
      </c>
      <c r="AB157" s="39" t="str">
        <f>Accueil!AD12</f>
        <v>J26</v>
      </c>
      <c r="AC157" s="39" t="str">
        <f>Accueil!AE12</f>
        <v>J27</v>
      </c>
      <c r="AD157" s="39" t="str">
        <f>Accueil!AF12</f>
        <v>J28</v>
      </c>
      <c r="AE157" s="39" t="str">
        <f>Accueil!AG12</f>
        <v>J29</v>
      </c>
      <c r="AF157" s="39" t="str">
        <f>Accueil!AH12</f>
        <v>J30</v>
      </c>
      <c r="AG157" s="39" t="str">
        <f>Accueil!AI12</f>
        <v>J31</v>
      </c>
      <c r="AH157" s="39" t="str">
        <f>Accueil!AJ12</f>
        <v>J32</v>
      </c>
      <c r="AI157" s="39" t="str">
        <f>Accueil!AK12</f>
        <v>J33</v>
      </c>
      <c r="AJ157" s="39" t="str">
        <f>Accueil!AL12</f>
        <v>J34</v>
      </c>
      <c r="AK157" s="39" t="str">
        <f>Accueil!AM12</f>
        <v>J35</v>
      </c>
      <c r="AL157" s="39" t="str">
        <f>Accueil!AN12</f>
        <v>J36</v>
      </c>
      <c r="AM157" s="39" t="str">
        <f>Accueil!AO12</f>
        <v>J37</v>
      </c>
      <c r="AN157" s="40" t="str">
        <f>Accueil!AP12</f>
        <v>J38</v>
      </c>
      <c r="AO157" s="42" t="str">
        <f>Accueil!AQ12</f>
        <v>Moy. /10</v>
      </c>
    </row>
    <row r="158" spans="1:43" x14ac:dyDescent="0.25">
      <c r="A158" s="39" t="str">
        <f>Accueil!C13</f>
        <v>Régis</v>
      </c>
      <c r="B158" s="39">
        <f>Accueil!D13</f>
        <v>177</v>
      </c>
      <c r="C158" s="39">
        <f>IF(Accueil!E13="",NA(),Accueil!E13)</f>
        <v>5</v>
      </c>
      <c r="D158" s="39">
        <f>IF(Accueil!F13="",NA(),Accueil!F13)</f>
        <v>3</v>
      </c>
      <c r="E158" s="39">
        <f>IF(Accueil!G13="",NA(),Accueil!G13)</f>
        <v>1</v>
      </c>
      <c r="F158" s="39">
        <f>IF(Accueil!H13="",NA(),Accueil!H13)</f>
        <v>4</v>
      </c>
      <c r="G158" s="39">
        <f>IF(Accueil!I13="",NA(),Accueil!I13)</f>
        <v>4</v>
      </c>
      <c r="H158" s="39">
        <f>IF(Accueil!J13="",NA(),Accueil!J13)</f>
        <v>5</v>
      </c>
      <c r="I158" s="39">
        <f>IF(Accueil!K13="",NA(),Accueil!K13)</f>
        <v>5</v>
      </c>
      <c r="J158" s="39">
        <f>IF(Accueil!L13="",NA(),Accueil!L13)</f>
        <v>8</v>
      </c>
      <c r="K158" s="39">
        <f>IF(Accueil!M13="",NA(),Accueil!M13)</f>
        <v>5</v>
      </c>
      <c r="L158" s="39">
        <f>IF(Accueil!N13="",NA(),Accueil!N13)</f>
        <v>3</v>
      </c>
      <c r="M158" s="39">
        <f>IF(Accueil!O13="",NA(),Accueil!O13)</f>
        <v>4</v>
      </c>
      <c r="N158" s="39">
        <f>IF(Accueil!P13="",NA(),Accueil!P13)</f>
        <v>6</v>
      </c>
      <c r="O158" s="39">
        <f>IF(Accueil!Q13="",NA(),Accueil!Q13)</f>
        <v>5</v>
      </c>
      <c r="P158" s="39">
        <f>IF(Accueil!R13="",NA(),Accueil!R13)</f>
        <v>3</v>
      </c>
      <c r="Q158" s="39">
        <f>IF(Accueil!S13="",NA(),Accueil!S13)</f>
        <v>7</v>
      </c>
      <c r="R158" s="39">
        <f>IF(Accueil!T13="",NA(),Accueil!T13)</f>
        <v>4</v>
      </c>
      <c r="S158" s="39">
        <f>IF(Accueil!U13="",NA(),Accueil!U13)</f>
        <v>6</v>
      </c>
      <c r="T158" s="39">
        <f>IF(Accueil!V13="",NA(),Accueil!V13)</f>
        <v>4</v>
      </c>
      <c r="U158" s="39">
        <f>IF(Accueil!W13="",NA(),Accueil!W13)</f>
        <v>6</v>
      </c>
      <c r="V158" s="39">
        <f>IF(Accueil!X13="",NA(),Accueil!X13)</f>
        <v>3</v>
      </c>
      <c r="W158" s="39">
        <f>IF(Accueil!Y13="",NA(),Accueil!Y13)</f>
        <v>5</v>
      </c>
      <c r="X158" s="39">
        <f>IF(Accueil!Z13="",NA(),Accueil!Z13)</f>
        <v>3</v>
      </c>
      <c r="Y158" s="39">
        <f>IF(Accueil!AA13="",NA(),Accueil!AA13)</f>
        <v>2</v>
      </c>
      <c r="Z158" s="39">
        <f>IF(Accueil!AB13="",NA(),Accueil!AB13)</f>
        <v>5</v>
      </c>
      <c r="AA158" s="39">
        <f>IF(Accueil!AC13="",NA(),Accueil!AC13)</f>
        <v>5</v>
      </c>
      <c r="AB158" s="39">
        <f>IF(Accueil!AD13="",NA(),Accueil!AD13)</f>
        <v>3</v>
      </c>
      <c r="AC158" s="39">
        <f>IF(Accueil!AE13="",NA(),Accueil!AE13)</f>
        <v>7</v>
      </c>
      <c r="AD158" s="39">
        <f>IF(Accueil!AF13="",NA(),Accueil!AF13)</f>
        <v>6</v>
      </c>
      <c r="AE158" s="39">
        <f>IF(Accueil!AG13="",NA(),Accueil!AG13)</f>
        <v>7</v>
      </c>
      <c r="AF158" s="39">
        <f>IF(Accueil!AH13="",NA(),Accueil!AH13)</f>
        <v>5</v>
      </c>
      <c r="AG158" s="39">
        <f>IF(Accueil!AI13="",NA(),Accueil!AI13)</f>
        <v>3</v>
      </c>
      <c r="AH158" s="39">
        <f>IF(Accueil!AJ13="",NA(),Accueil!AJ13)</f>
        <v>5</v>
      </c>
      <c r="AI158" s="39">
        <f>IF(Accueil!AK13="",NA(),Accueil!AK13)</f>
        <v>5</v>
      </c>
      <c r="AJ158" s="39">
        <f>IF(Accueil!AL13="",NA(),Accueil!AL13)</f>
        <v>4</v>
      </c>
      <c r="AK158" s="39">
        <f>IF(Accueil!AM13="",NA(),Accueil!AM13)</f>
        <v>5</v>
      </c>
      <c r="AL158" s="39">
        <f>IF(Accueil!AN13="",NA(),Accueil!AN13)</f>
        <v>5</v>
      </c>
      <c r="AM158" s="39">
        <f>IF(Accueil!AO13="",NA(),Accueil!AO13)</f>
        <v>6</v>
      </c>
      <c r="AN158" s="39">
        <f>IF(Accueil!AP13="",NA(),Accueil!AP13)</f>
        <v>5</v>
      </c>
      <c r="AO158" s="39">
        <f>Accueil!AQ13</f>
        <v>4.6578947368421053</v>
      </c>
      <c r="AQ158" s="14"/>
    </row>
    <row r="159" spans="1:43" x14ac:dyDescent="0.25">
      <c r="A159" s="39" t="str">
        <f>Accueil!C14</f>
        <v>Manu</v>
      </c>
      <c r="B159" s="39">
        <f>Accueil!D14</f>
        <v>176</v>
      </c>
      <c r="C159" s="39">
        <f>IF(Accueil!E14="",NA(),Accueil!E14)</f>
        <v>4</v>
      </c>
      <c r="D159" s="39">
        <f>IF(Accueil!F14="",NA(),Accueil!F14)</f>
        <v>6</v>
      </c>
      <c r="E159" s="39">
        <f>IF(Accueil!G14="",NA(),Accueil!G14)</f>
        <v>4</v>
      </c>
      <c r="F159" s="39">
        <f>IF(Accueil!H14="",NA(),Accueil!H14)</f>
        <v>1</v>
      </c>
      <c r="G159" s="39">
        <f>IF(Accueil!I14="",NA(),Accueil!I14)</f>
        <v>3</v>
      </c>
      <c r="H159" s="39">
        <f>IF(Accueil!J14="",NA(),Accueil!J14)</f>
        <v>5</v>
      </c>
      <c r="I159" s="39">
        <f>IF(Accueil!K14="",NA(),Accueil!K14)</f>
        <v>4</v>
      </c>
      <c r="J159" s="39">
        <f>IF(Accueil!L14="",NA(),Accueil!L14)</f>
        <v>7</v>
      </c>
      <c r="K159" s="39">
        <f>IF(Accueil!M14="",NA(),Accueil!M14)</f>
        <v>5</v>
      </c>
      <c r="L159" s="39">
        <f>IF(Accueil!N14="",NA(),Accueil!N14)</f>
        <v>5</v>
      </c>
      <c r="M159" s="39">
        <f>IF(Accueil!O14="",NA(),Accueil!O14)</f>
        <v>7</v>
      </c>
      <c r="N159" s="39">
        <f>IF(Accueil!P14="",NA(),Accueil!P14)</f>
        <v>4</v>
      </c>
      <c r="O159" s="39">
        <f>IF(Accueil!Q14="",NA(),Accueil!Q14)</f>
        <v>5</v>
      </c>
      <c r="P159" s="39">
        <f>IF(Accueil!R14="",NA(),Accueil!R14)</f>
        <v>4</v>
      </c>
      <c r="Q159" s="39">
        <f>IF(Accueil!S14="",NA(),Accueil!S14)</f>
        <v>6</v>
      </c>
      <c r="R159" s="39">
        <f>IF(Accueil!T14="",NA(),Accueil!T14)</f>
        <v>5</v>
      </c>
      <c r="S159" s="39">
        <f>IF(Accueil!U14="",NA(),Accueil!U14)</f>
        <v>7</v>
      </c>
      <c r="T159" s="39">
        <f>IF(Accueil!V14="",NA(),Accueil!V14)</f>
        <v>3</v>
      </c>
      <c r="U159" s="39">
        <f>IF(Accueil!W14="",NA(),Accueil!W14)</f>
        <v>7</v>
      </c>
      <c r="V159" s="39">
        <f>IF(Accueil!X14="",NA(),Accueil!X14)</f>
        <v>5</v>
      </c>
      <c r="W159" s="39">
        <f>IF(Accueil!Y14="",NA(),Accueil!Y14)</f>
        <v>4</v>
      </c>
      <c r="X159" s="39">
        <f>IF(Accueil!Z14="",NA(),Accueil!Z14)</f>
        <v>3</v>
      </c>
      <c r="Y159" s="39">
        <f>IF(Accueil!AA14="",NA(),Accueil!AA14)</f>
        <v>2</v>
      </c>
      <c r="Z159" s="39">
        <f>IF(Accueil!AB14="",NA(),Accueil!AB14)</f>
        <v>4</v>
      </c>
      <c r="AA159" s="39">
        <f>IF(Accueil!AC14="",NA(),Accueil!AC14)</f>
        <v>3</v>
      </c>
      <c r="AB159" s="39">
        <f>IF(Accueil!AD14="",NA(),Accueil!AD14)</f>
        <v>6</v>
      </c>
      <c r="AC159" s="39">
        <f>IF(Accueil!AE14="",NA(),Accueil!AE14)</f>
        <v>3</v>
      </c>
      <c r="AD159" s="39">
        <f>IF(Accueil!AF14="",NA(),Accueil!AF14)</f>
        <v>4</v>
      </c>
      <c r="AE159" s="39">
        <f>IF(Accueil!AG14="",NA(),Accueil!AG14)</f>
        <v>6</v>
      </c>
      <c r="AF159" s="39">
        <f>IF(Accueil!AH14="",NA(),Accueil!AH14)</f>
        <v>3</v>
      </c>
      <c r="AG159" s="39">
        <f>IF(Accueil!AI14="",NA(),Accueil!AI14)</f>
        <v>7</v>
      </c>
      <c r="AH159" s="39">
        <f>IF(Accueil!AJ14="",NA(),Accueil!AJ14)</f>
        <v>4</v>
      </c>
      <c r="AI159" s="39">
        <f>IF(Accueil!AK14="",NA(),Accueil!AK14)</f>
        <v>7</v>
      </c>
      <c r="AJ159" s="39">
        <f>IF(Accueil!AL14="",NA(),Accueil!AL14)</f>
        <v>5</v>
      </c>
      <c r="AK159" s="39">
        <f>IF(Accueil!AM14="",NA(),Accueil!AM14)</f>
        <v>4</v>
      </c>
      <c r="AL159" s="39">
        <f>IF(Accueil!AN14="",NA(),Accueil!AN14)</f>
        <v>5</v>
      </c>
      <c r="AM159" s="39">
        <f>IF(Accueil!AO14="",NA(),Accueil!AO14)</f>
        <v>4</v>
      </c>
      <c r="AN159" s="39">
        <f>IF(Accueil!AP14="",NA(),Accueil!AP14)</f>
        <v>5</v>
      </c>
      <c r="AO159" s="39">
        <f>Accueil!AQ14</f>
        <v>4.6315789473684212</v>
      </c>
    </row>
    <row r="160" spans="1:43" x14ac:dyDescent="0.25">
      <c r="A160" s="39" t="str">
        <f>Accueil!C15</f>
        <v>Rémi</v>
      </c>
      <c r="B160" s="39">
        <f>Accueil!D15</f>
        <v>171</v>
      </c>
      <c r="C160" s="39">
        <f>IF(Accueil!E15="",NA(),Accueil!E15)</f>
        <v>4</v>
      </c>
      <c r="D160" s="39">
        <f>IF(Accueil!F15="",NA(),Accueil!F15)</f>
        <v>4</v>
      </c>
      <c r="E160" s="39">
        <f>IF(Accueil!G15="",NA(),Accueil!G15)</f>
        <v>6</v>
      </c>
      <c r="F160" s="39">
        <f>IF(Accueil!H15="",NA(),Accueil!H15)</f>
        <v>2</v>
      </c>
      <c r="G160" s="39">
        <f>IF(Accueil!I15="",NA(),Accueil!I15)</f>
        <v>2</v>
      </c>
      <c r="H160" s="39">
        <f>IF(Accueil!J15="",NA(),Accueil!J15)</f>
        <v>5</v>
      </c>
      <c r="I160" s="39">
        <f>IF(Accueil!K15="",NA(),Accueil!K15)</f>
        <v>3</v>
      </c>
      <c r="J160" s="39">
        <f>IF(Accueil!L15="",NA(),Accueil!L15)</f>
        <v>6</v>
      </c>
      <c r="K160" s="39">
        <f>IF(Accueil!M15="",NA(),Accueil!M15)</f>
        <v>2</v>
      </c>
      <c r="L160" s="39">
        <f>IF(Accueil!N15="",NA(),Accueil!N15)</f>
        <v>5</v>
      </c>
      <c r="M160" s="39">
        <f>IF(Accueil!O15="",NA(),Accueil!O15)</f>
        <v>6</v>
      </c>
      <c r="N160" s="39">
        <f>IF(Accueil!P15="",NA(),Accueil!P15)</f>
        <v>5</v>
      </c>
      <c r="O160" s="39">
        <f>IF(Accueil!Q15="",NA(),Accueil!Q15)</f>
        <v>5</v>
      </c>
      <c r="P160" s="39">
        <f>IF(Accueil!R15="",NA(),Accueil!R15)</f>
        <v>5</v>
      </c>
      <c r="Q160" s="39">
        <f>IF(Accueil!S15="",NA(),Accueil!S15)</f>
        <v>5</v>
      </c>
      <c r="R160" s="39">
        <f>IF(Accueil!T15="",NA(),Accueil!T15)</f>
        <v>7</v>
      </c>
      <c r="S160" s="39">
        <f>IF(Accueil!U15="",NA(),Accueil!U15)</f>
        <v>4</v>
      </c>
      <c r="T160" s="39">
        <f>IF(Accueil!V15="",NA(),Accueil!V15)</f>
        <v>2</v>
      </c>
      <c r="U160" s="39">
        <f>IF(Accueil!W15="",NA(),Accueil!W15)</f>
        <v>6</v>
      </c>
      <c r="V160" s="39">
        <f>IF(Accueil!X15="",NA(),Accueil!X15)</f>
        <v>4</v>
      </c>
      <c r="W160" s="39">
        <f>IF(Accueil!Y15="",NA(),Accueil!Y15)</f>
        <v>6</v>
      </c>
      <c r="X160" s="39">
        <f>IF(Accueil!Z15="",NA(),Accueil!Z15)</f>
        <v>1</v>
      </c>
      <c r="Y160" s="39">
        <f>IF(Accueil!AA15="",NA(),Accueil!AA15)</f>
        <v>2</v>
      </c>
      <c r="Z160" s="39">
        <f>IF(Accueil!AB15="",NA(),Accueil!AB15)</f>
        <v>5</v>
      </c>
      <c r="AA160" s="39">
        <f>IF(Accueil!AC15="",NA(),Accueil!AC15)</f>
        <v>6</v>
      </c>
      <c r="AB160" s="39">
        <f>IF(Accueil!AD15="",NA(),Accueil!AD15)</f>
        <v>4</v>
      </c>
      <c r="AC160" s="39">
        <f>IF(Accueil!AE15="",NA(),Accueil!AE15)</f>
        <v>4</v>
      </c>
      <c r="AD160" s="39">
        <f>IF(Accueil!AF15="",NA(),Accueil!AF15)</f>
        <v>3</v>
      </c>
      <c r="AE160" s="39">
        <f>IF(Accueil!AG15="",NA(),Accueil!AG15)</f>
        <v>4</v>
      </c>
      <c r="AF160" s="39">
        <f>IF(Accueil!AH15="",NA(),Accueil!AH15)</f>
        <v>5</v>
      </c>
      <c r="AG160" s="39">
        <f>IF(Accueil!AI15="",NA(),Accueil!AI15)</f>
        <v>4</v>
      </c>
      <c r="AH160" s="39">
        <f>IF(Accueil!AJ15="",NA(),Accueil!AJ15)</f>
        <v>6</v>
      </c>
      <c r="AI160" s="39">
        <f>IF(Accueil!AK15="",NA(),Accueil!AK15)</f>
        <v>6</v>
      </c>
      <c r="AJ160" s="39">
        <f>IF(Accueil!AL15="",NA(),Accueil!AL15)</f>
        <v>8</v>
      </c>
      <c r="AK160" s="39">
        <f>IF(Accueil!AM15="",NA(),Accueil!AM15)</f>
        <v>4</v>
      </c>
      <c r="AL160" s="39">
        <f>IF(Accueil!AN15="",NA(),Accueil!AN15)</f>
        <v>6</v>
      </c>
      <c r="AM160" s="39">
        <f>IF(Accueil!AO15="",NA(),Accueil!AO15)</f>
        <v>4</v>
      </c>
      <c r="AN160" s="39">
        <f>IF(Accueil!AP15="",NA(),Accueil!AP15)</f>
        <v>5</v>
      </c>
      <c r="AO160" s="39">
        <f>Accueil!AQ15</f>
        <v>4.5</v>
      </c>
    </row>
    <row r="161" spans="1:82" x14ac:dyDescent="0.25">
      <c r="A161" s="39" t="str">
        <f>Accueil!C16</f>
        <v>James</v>
      </c>
      <c r="B161" s="39">
        <f>Accueil!D16</f>
        <v>168</v>
      </c>
      <c r="C161" s="39">
        <f>IF(Accueil!E16="",NA(),Accueil!E16)</f>
        <v>5</v>
      </c>
      <c r="D161" s="39" t="e">
        <f>IF(Accueil!F16="",NA(),Accueil!F16)</f>
        <v>#N/A</v>
      </c>
      <c r="E161" s="39">
        <f>IF(Accueil!G16="",NA(),Accueil!G16)</f>
        <v>4</v>
      </c>
      <c r="F161" s="39">
        <f>IF(Accueil!H16="",NA(),Accueil!H16)</f>
        <v>2</v>
      </c>
      <c r="G161" s="39">
        <f>IF(Accueil!I16="",NA(),Accueil!I16)</f>
        <v>4</v>
      </c>
      <c r="H161" s="39">
        <f>IF(Accueil!J16="",NA(),Accueil!J16)</f>
        <v>6</v>
      </c>
      <c r="I161" s="39" t="e">
        <f>IF(Accueil!K16="",NA(),Accueil!K16)</f>
        <v>#N/A</v>
      </c>
      <c r="J161" s="39" t="e">
        <f>IF(Accueil!L16="",NA(),Accueil!L16)</f>
        <v>#N/A</v>
      </c>
      <c r="K161" s="39">
        <f>IF(Accueil!M16="",NA(),Accueil!M16)</f>
        <v>4</v>
      </c>
      <c r="L161" s="39">
        <f>IF(Accueil!N16="",NA(),Accueil!N16)</f>
        <v>4</v>
      </c>
      <c r="M161" s="39">
        <f>IF(Accueil!O16="",NA(),Accueil!O16)</f>
        <v>6</v>
      </c>
      <c r="N161" s="39">
        <f>IF(Accueil!P16="",NA(),Accueil!P16)</f>
        <v>5</v>
      </c>
      <c r="O161" s="39">
        <f>IF(Accueil!Q16="",NA(),Accueil!Q16)</f>
        <v>6</v>
      </c>
      <c r="P161" s="39">
        <f>IF(Accueil!R16="",NA(),Accueil!R16)</f>
        <v>5</v>
      </c>
      <c r="Q161" s="39">
        <f>IF(Accueil!S16="",NA(),Accueil!S16)</f>
        <v>5</v>
      </c>
      <c r="R161" s="39">
        <f>IF(Accueil!T16="",NA(),Accueil!T16)</f>
        <v>4</v>
      </c>
      <c r="S161" s="39">
        <f>IF(Accueil!U16="",NA(),Accueil!U16)</f>
        <v>7</v>
      </c>
      <c r="T161" s="39">
        <f>IF(Accueil!V16="",NA(),Accueil!V16)</f>
        <v>3</v>
      </c>
      <c r="U161" s="39">
        <f>IF(Accueil!W16="",NA(),Accueil!W16)</f>
        <v>5</v>
      </c>
      <c r="V161" s="39">
        <f>IF(Accueil!X16="",NA(),Accueil!X16)</f>
        <v>4</v>
      </c>
      <c r="W161" s="39">
        <f>IF(Accueil!Y16="",NA(),Accueil!Y16)</f>
        <v>5</v>
      </c>
      <c r="X161" s="39">
        <f>IF(Accueil!Z16="",NA(),Accueil!Z16)</f>
        <v>5</v>
      </c>
      <c r="Y161" s="39">
        <f>IF(Accueil!AA16="",NA(),Accueil!AA16)</f>
        <v>2</v>
      </c>
      <c r="Z161" s="39">
        <f>IF(Accueil!AB16="",NA(),Accueil!AB16)</f>
        <v>4</v>
      </c>
      <c r="AA161" s="39">
        <f>IF(Accueil!AC16="",NA(),Accueil!AC16)</f>
        <v>4</v>
      </c>
      <c r="AB161" s="39">
        <f>IF(Accueil!AD16="",NA(),Accueil!AD16)</f>
        <v>4</v>
      </c>
      <c r="AC161" s="39">
        <f>IF(Accueil!AE16="",NA(),Accueil!AE16)</f>
        <v>6</v>
      </c>
      <c r="AD161" s="39">
        <f>IF(Accueil!AF16="",NA(),Accueil!AF16)</f>
        <v>6</v>
      </c>
      <c r="AE161" s="39">
        <f>IF(Accueil!AG16="",NA(),Accueil!AG16)</f>
        <v>4</v>
      </c>
      <c r="AF161" s="39">
        <f>IF(Accueil!AH16="",NA(),Accueil!AH16)</f>
        <v>6</v>
      </c>
      <c r="AG161" s="39">
        <f>IF(Accueil!AI16="",NA(),Accueil!AI16)</f>
        <v>5</v>
      </c>
      <c r="AH161" s="39">
        <f>IF(Accueil!AJ16="",NA(),Accueil!AJ16)</f>
        <v>6</v>
      </c>
      <c r="AI161" s="39">
        <f>IF(Accueil!AK16="",NA(),Accueil!AK16)</f>
        <v>7</v>
      </c>
      <c r="AJ161" s="39">
        <f>IF(Accueil!AL16="",NA(),Accueil!AL16)</f>
        <v>5</v>
      </c>
      <c r="AK161" s="39">
        <f>IF(Accueil!AM16="",NA(),Accueil!AM16)</f>
        <v>4</v>
      </c>
      <c r="AL161" s="39">
        <f>IF(Accueil!AN16="",NA(),Accueil!AN16)</f>
        <v>6</v>
      </c>
      <c r="AM161" s="39">
        <f>IF(Accueil!AO16="",NA(),Accueil!AO16)</f>
        <v>5</v>
      </c>
      <c r="AN161" s="39">
        <f>IF(Accueil!AP16="",NA(),Accueil!AP16)</f>
        <v>5</v>
      </c>
      <c r="AO161" s="39">
        <f>Accueil!AQ16</f>
        <v>4.8</v>
      </c>
    </row>
    <row r="162" spans="1:82" x14ac:dyDescent="0.25">
      <c r="A162" s="39" t="str">
        <f>Accueil!C17</f>
        <v>Sarah</v>
      </c>
      <c r="B162" s="39">
        <f>Accueil!D17</f>
        <v>167</v>
      </c>
      <c r="C162" s="39">
        <f>IF(Accueil!E17="",NA(),Accueil!E17)</f>
        <v>4</v>
      </c>
      <c r="D162" s="39">
        <f>IF(Accueil!F17="",NA(),Accueil!F17)</f>
        <v>5</v>
      </c>
      <c r="E162" s="39">
        <f>IF(Accueil!G17="",NA(),Accueil!G17)</f>
        <v>3</v>
      </c>
      <c r="F162" s="39">
        <f>IF(Accueil!H17="",NA(),Accueil!H17)</f>
        <v>2</v>
      </c>
      <c r="G162" s="39">
        <f>IF(Accueil!I17="",NA(),Accueil!I17)</f>
        <v>5</v>
      </c>
      <c r="H162" s="39">
        <f>IF(Accueil!J17="",NA(),Accueil!J17)</f>
        <v>2</v>
      </c>
      <c r="I162" s="39">
        <f>IF(Accueil!K17="",NA(),Accueil!K17)</f>
        <v>5</v>
      </c>
      <c r="J162" s="39">
        <f>IF(Accueil!L17="",NA(),Accueil!L17)</f>
        <v>5</v>
      </c>
      <c r="K162" s="39">
        <f>IF(Accueil!M17="",NA(),Accueil!M17)</f>
        <v>4</v>
      </c>
      <c r="L162" s="39">
        <f>IF(Accueil!N17="",NA(),Accueil!N17)</f>
        <v>6</v>
      </c>
      <c r="M162" s="39">
        <f>IF(Accueil!O17="",NA(),Accueil!O17)</f>
        <v>6</v>
      </c>
      <c r="N162" s="39">
        <f>IF(Accueil!P17="",NA(),Accueil!P17)</f>
        <v>5</v>
      </c>
      <c r="O162" s="39">
        <f>IF(Accueil!Q17="",NA(),Accueil!Q17)</f>
        <v>2</v>
      </c>
      <c r="P162" s="39">
        <f>IF(Accueil!R17="",NA(),Accueil!R17)</f>
        <v>6</v>
      </c>
      <c r="Q162" s="39">
        <f>IF(Accueil!S17="",NA(),Accueil!S17)</f>
        <v>5</v>
      </c>
      <c r="R162" s="39">
        <f>IF(Accueil!T17="",NA(),Accueil!T17)</f>
        <v>6</v>
      </c>
      <c r="S162" s="39">
        <f>IF(Accueil!U17="",NA(),Accueil!U17)</f>
        <v>1</v>
      </c>
      <c r="T162" s="39">
        <f>IF(Accueil!V17="",NA(),Accueil!V17)</f>
        <v>4</v>
      </c>
      <c r="U162" s="39">
        <f>IF(Accueil!W17="",NA(),Accueil!W17)</f>
        <v>4</v>
      </c>
      <c r="V162" s="39">
        <f>IF(Accueil!X17="",NA(),Accueil!X17)</f>
        <v>3</v>
      </c>
      <c r="W162" s="39">
        <f>IF(Accueil!Y17="",NA(),Accueil!Y17)</f>
        <v>5</v>
      </c>
      <c r="X162" s="39">
        <f>IF(Accueil!Z17="",NA(),Accueil!Z17)</f>
        <v>4</v>
      </c>
      <c r="Y162" s="39">
        <f>IF(Accueil!AA17="",NA(),Accueil!AA17)</f>
        <v>4</v>
      </c>
      <c r="Z162" s="39">
        <f>IF(Accueil!AB17="",NA(),Accueil!AB17)</f>
        <v>6</v>
      </c>
      <c r="AA162" s="39">
        <f>IF(Accueil!AC17="",NA(),Accueil!AC17)</f>
        <v>4</v>
      </c>
      <c r="AB162" s="39">
        <f>IF(Accueil!AD17="",NA(),Accueil!AD17)</f>
        <v>2</v>
      </c>
      <c r="AC162" s="39">
        <f>IF(Accueil!AE17="",NA(),Accueil!AE17)</f>
        <v>3</v>
      </c>
      <c r="AD162" s="39">
        <f>IF(Accueil!AF17="",NA(),Accueil!AF17)</f>
        <v>4</v>
      </c>
      <c r="AE162" s="39">
        <f>IF(Accueil!AG17="",NA(),Accueil!AG17)</f>
        <v>6</v>
      </c>
      <c r="AF162" s="39">
        <f>IF(Accueil!AH17="",NA(),Accueil!AH17)</f>
        <v>4</v>
      </c>
      <c r="AG162" s="39">
        <f>IF(Accueil!AI17="",NA(),Accueil!AI17)</f>
        <v>6</v>
      </c>
      <c r="AH162" s="39">
        <f>IF(Accueil!AJ17="",NA(),Accueil!AJ17)</f>
        <v>5</v>
      </c>
      <c r="AI162" s="39">
        <f>IF(Accueil!AK17="",NA(),Accueil!AK17)</f>
        <v>8</v>
      </c>
      <c r="AJ162" s="39">
        <f>IF(Accueil!AL17="",NA(),Accueil!AL17)</f>
        <v>5</v>
      </c>
      <c r="AK162" s="39">
        <f>IF(Accueil!AM17="",NA(),Accueil!AM17)</f>
        <v>4</v>
      </c>
      <c r="AL162" s="39">
        <f>IF(Accueil!AN17="",NA(),Accueil!AN17)</f>
        <v>6</v>
      </c>
      <c r="AM162" s="39">
        <f>IF(Accueil!AO17="",NA(),Accueil!AO17)</f>
        <v>5</v>
      </c>
      <c r="AN162" s="39">
        <f>IF(Accueil!AP17="",NA(),Accueil!AP17)</f>
        <v>3</v>
      </c>
      <c r="AO162" s="39">
        <f>Accueil!AQ17</f>
        <v>4.3947368421052628</v>
      </c>
    </row>
    <row r="163" spans="1:82" x14ac:dyDescent="0.25">
      <c r="A163" s="39" t="str">
        <f>Accueil!C18</f>
        <v>Mélanie</v>
      </c>
      <c r="B163" s="39">
        <f>Accueil!D18</f>
        <v>162</v>
      </c>
      <c r="C163" s="39">
        <f>IF(Accueil!E18="",NA(),Accueil!E18)</f>
        <v>3</v>
      </c>
      <c r="D163" s="39">
        <f>IF(Accueil!F18="",NA(),Accueil!F18)</f>
        <v>5</v>
      </c>
      <c r="E163" s="39">
        <f>IF(Accueil!G18="",NA(),Accueil!G18)</f>
        <v>2</v>
      </c>
      <c r="F163" s="39">
        <f>IF(Accueil!H18="",NA(),Accueil!H18)</f>
        <v>4</v>
      </c>
      <c r="G163" s="39">
        <f>IF(Accueil!I18="",NA(),Accueil!I18)</f>
        <v>7</v>
      </c>
      <c r="H163" s="39">
        <f>IF(Accueil!J18="",NA(),Accueil!J18)</f>
        <v>5</v>
      </c>
      <c r="I163" s="39">
        <f>IF(Accueil!K18="",NA(),Accueil!K18)</f>
        <v>2</v>
      </c>
      <c r="J163" s="39">
        <f>IF(Accueil!L18="",NA(),Accueil!L18)</f>
        <v>3</v>
      </c>
      <c r="K163" s="39">
        <f>IF(Accueil!M18="",NA(),Accueil!M18)</f>
        <v>3</v>
      </c>
      <c r="L163" s="39">
        <f>IF(Accueil!N18="",NA(),Accueil!N18)</f>
        <v>6</v>
      </c>
      <c r="M163" s="39">
        <f>IF(Accueil!O18="",NA(),Accueil!O18)</f>
        <v>4</v>
      </c>
      <c r="N163" s="39">
        <f>IF(Accueil!P18="",NA(),Accueil!P18)</f>
        <v>4</v>
      </c>
      <c r="O163" s="39">
        <f>IF(Accueil!Q18="",NA(),Accueil!Q18)</f>
        <v>4</v>
      </c>
      <c r="P163" s="39">
        <f>IF(Accueil!R18="",NA(),Accueil!R18)</f>
        <v>5</v>
      </c>
      <c r="Q163" s="39">
        <f>IF(Accueil!S18="",NA(),Accueil!S18)</f>
        <v>2</v>
      </c>
      <c r="R163" s="39">
        <f>IF(Accueil!T18="",NA(),Accueil!T18)</f>
        <v>6</v>
      </c>
      <c r="S163" s="39">
        <f>IF(Accueil!U18="",NA(),Accueil!U18)</f>
        <v>4</v>
      </c>
      <c r="T163" s="39">
        <f>IF(Accueil!V18="",NA(),Accueil!V18)</f>
        <v>2</v>
      </c>
      <c r="U163" s="39">
        <f>IF(Accueil!W18="",NA(),Accueil!W18)</f>
        <v>3</v>
      </c>
      <c r="V163" s="39">
        <f>IF(Accueil!X18="",NA(),Accueil!X18)</f>
        <v>1</v>
      </c>
      <c r="W163" s="39">
        <f>IF(Accueil!Y18="",NA(),Accueil!Y18)</f>
        <v>4</v>
      </c>
      <c r="X163" s="39">
        <f>IF(Accueil!Z18="",NA(),Accueil!Z18)</f>
        <v>4</v>
      </c>
      <c r="Y163" s="39">
        <f>IF(Accueil!AA18="",NA(),Accueil!AA18)</f>
        <v>3</v>
      </c>
      <c r="Z163" s="39">
        <f>IF(Accueil!AB18="",NA(),Accueil!AB18)</f>
        <v>5</v>
      </c>
      <c r="AA163" s="39">
        <f>IF(Accueil!AC18="",NA(),Accueil!AC18)</f>
        <v>5</v>
      </c>
      <c r="AB163" s="39">
        <f>IF(Accueil!AD18="",NA(),Accueil!AD18)</f>
        <v>3</v>
      </c>
      <c r="AC163" s="39">
        <f>IF(Accueil!AE18="",NA(),Accueil!AE18)</f>
        <v>5</v>
      </c>
      <c r="AD163" s="39">
        <f>IF(Accueil!AF18="",NA(),Accueil!AF18)</f>
        <v>5</v>
      </c>
      <c r="AE163" s="39">
        <f>IF(Accueil!AG18="",NA(),Accueil!AG18)</f>
        <v>4</v>
      </c>
      <c r="AF163" s="39">
        <f>IF(Accueil!AH18="",NA(),Accueil!AH18)</f>
        <v>5</v>
      </c>
      <c r="AG163" s="39">
        <f>IF(Accueil!AI18="",NA(),Accueil!AI18)</f>
        <v>6</v>
      </c>
      <c r="AH163" s="39">
        <f>IF(Accueil!AJ18="",NA(),Accueil!AJ18)</f>
        <v>5</v>
      </c>
      <c r="AI163" s="39">
        <f>IF(Accueil!AK18="",NA(),Accueil!AK18)</f>
        <v>8</v>
      </c>
      <c r="AJ163" s="39">
        <f>IF(Accueil!AL18="",NA(),Accueil!AL18)</f>
        <v>4</v>
      </c>
      <c r="AK163" s="39">
        <f>IF(Accueil!AM18="",NA(),Accueil!AM18)</f>
        <v>5</v>
      </c>
      <c r="AL163" s="39">
        <f>IF(Accueil!AN18="",NA(),Accueil!AN18)</f>
        <v>6</v>
      </c>
      <c r="AM163" s="39">
        <f>IF(Accueil!AO18="",NA(),Accueil!AO18)</f>
        <v>5</v>
      </c>
      <c r="AN163" s="39">
        <f>IF(Accueil!AP18="",NA(),Accueil!AP18)</f>
        <v>5</v>
      </c>
      <c r="AO163" s="39">
        <f>Accueil!AQ18</f>
        <v>4.2631578947368425</v>
      </c>
    </row>
    <row r="164" spans="1:82" x14ac:dyDescent="0.25">
      <c r="A164" s="39" t="str">
        <f>Accueil!C19</f>
        <v>Axel</v>
      </c>
      <c r="B164" s="39">
        <f>Accueil!D19</f>
        <v>85</v>
      </c>
      <c r="C164" s="39">
        <f>IF(Accueil!E19="",NA(),Accueil!E19)</f>
        <v>6</v>
      </c>
      <c r="D164" s="39">
        <f>IF(Accueil!F19="",NA(),Accueil!F19)</f>
        <v>6</v>
      </c>
      <c r="E164" s="39">
        <f>IF(Accueil!G19="",NA(),Accueil!G19)</f>
        <v>4</v>
      </c>
      <c r="F164" s="39">
        <f>IF(Accueil!H19="",NA(),Accueil!H19)</f>
        <v>3</v>
      </c>
      <c r="G164" s="39">
        <f>IF(Accueil!I19="",NA(),Accueil!I19)</f>
        <v>3</v>
      </c>
      <c r="H164" s="39" t="e">
        <f>IF(Accueil!J19="",NA(),Accueil!J19)</f>
        <v>#N/A</v>
      </c>
      <c r="I164" s="39">
        <f>IF(Accueil!K19="",NA(),Accueil!K19)</f>
        <v>4</v>
      </c>
      <c r="J164" s="39">
        <f>IF(Accueil!L19="",NA(),Accueil!L19)</f>
        <v>6</v>
      </c>
      <c r="K164" s="39">
        <f>IF(Accueil!M19="",NA(),Accueil!M19)</f>
        <v>2</v>
      </c>
      <c r="L164" s="39">
        <f>IF(Accueil!N19="",NA(),Accueil!N19)</f>
        <v>3</v>
      </c>
      <c r="M164" s="39">
        <f>IF(Accueil!O19="",NA(),Accueil!O19)</f>
        <v>6</v>
      </c>
      <c r="N164" s="39">
        <f>IF(Accueil!P19="",NA(),Accueil!P19)</f>
        <v>6</v>
      </c>
      <c r="O164" s="39">
        <f>IF(Accueil!Q19="",NA(),Accueil!Q19)</f>
        <v>5</v>
      </c>
      <c r="P164" s="39">
        <f>IF(Accueil!R19="",NA(),Accueil!R19)</f>
        <v>6</v>
      </c>
      <c r="Q164" s="39">
        <f>IF(Accueil!S19="",NA(),Accueil!S19)</f>
        <v>6</v>
      </c>
      <c r="R164" s="39">
        <f>IF(Accueil!T19="",NA(),Accueil!T19)</f>
        <v>3</v>
      </c>
      <c r="S164" s="39">
        <f>IF(Accueil!U19="",NA(),Accueil!U19)</f>
        <v>3</v>
      </c>
      <c r="T164" s="39">
        <f>IF(Accueil!V19="",NA(),Accueil!V19)</f>
        <v>2</v>
      </c>
      <c r="U164" s="39">
        <f>IF(Accueil!W19="",NA(),Accueil!W19)</f>
        <v>3</v>
      </c>
      <c r="V164" s="39">
        <f>IF(Accueil!X19="",NA(),Accueil!X19)</f>
        <v>3</v>
      </c>
      <c r="W164" s="39">
        <f>IF(Accueil!Y19="",NA(),Accueil!Y19)</f>
        <v>5</v>
      </c>
      <c r="X164" s="39" t="e">
        <f>IF(Accueil!Z19="",NA(),Accueil!Z19)</f>
        <v>#N/A</v>
      </c>
      <c r="Y164" s="39" t="e">
        <f>IF(Accueil!AA19="",NA(),Accueil!AA19)</f>
        <v>#N/A</v>
      </c>
      <c r="Z164" s="39" t="e">
        <f>IF(Accueil!AB19="",NA(),Accueil!AB19)</f>
        <v>#N/A</v>
      </c>
      <c r="AA164" s="39" t="e">
        <f>IF(Accueil!AC19="",NA(),Accueil!AC19)</f>
        <v>#N/A</v>
      </c>
      <c r="AB164" s="39" t="e">
        <f>IF(Accueil!AD19="",NA(),Accueil!AD19)</f>
        <v>#N/A</v>
      </c>
      <c r="AC164" s="39" t="e">
        <f>IF(Accueil!AE19="",NA(),Accueil!AE19)</f>
        <v>#N/A</v>
      </c>
      <c r="AD164" s="39" t="e">
        <f>IF(Accueil!AF19="",NA(),Accueil!AF19)</f>
        <v>#N/A</v>
      </c>
      <c r="AE164" s="39" t="e">
        <f>IF(Accueil!AG19="",NA(),Accueil!AG19)</f>
        <v>#N/A</v>
      </c>
      <c r="AF164" s="39" t="e">
        <f>IF(Accueil!AH19="",NA(),Accueil!AH19)</f>
        <v>#N/A</v>
      </c>
      <c r="AG164" s="39" t="e">
        <f>IF(Accueil!AI19="",NA(),Accueil!AI19)</f>
        <v>#N/A</v>
      </c>
      <c r="AH164" s="39" t="e">
        <f>IF(Accueil!AJ19="",NA(),Accueil!AJ19)</f>
        <v>#N/A</v>
      </c>
      <c r="AI164" s="39" t="e">
        <f>IF(Accueil!AK19="",NA(),Accueil!AK19)</f>
        <v>#N/A</v>
      </c>
      <c r="AJ164" s="39" t="e">
        <f>IF(Accueil!AL19="",NA(),Accueil!AL19)</f>
        <v>#N/A</v>
      </c>
      <c r="AK164" s="39" t="e">
        <f>IF(Accueil!AM19="",NA(),Accueil!AM19)</f>
        <v>#N/A</v>
      </c>
      <c r="AL164" s="39" t="e">
        <f>IF(Accueil!AN19="",NA(),Accueil!AN19)</f>
        <v>#N/A</v>
      </c>
      <c r="AM164" s="39" t="e">
        <f>IF(Accueil!AO19="",NA(),Accueil!AO19)</f>
        <v>#N/A</v>
      </c>
      <c r="AN164" s="39" t="e">
        <f>IF(Accueil!AP19="",NA(),Accueil!AP19)</f>
        <v>#N/A</v>
      </c>
      <c r="AO164" s="39">
        <f>Accueil!AQ19</f>
        <v>4.25</v>
      </c>
    </row>
    <row r="165" spans="1:82" x14ac:dyDescent="0.25">
      <c r="A165" s="39" t="str">
        <f>Accueil!C20</f>
        <v>Cyclo 70</v>
      </c>
      <c r="B165" s="39">
        <f>Accueil!D20</f>
        <v>22</v>
      </c>
      <c r="C165" s="39">
        <f>IF(Accueil!E20="",NA(),Accueil!E20)</f>
        <v>4</v>
      </c>
      <c r="D165" s="39">
        <f>IF(Accueil!F20="",NA(),Accueil!F20)</f>
        <v>5</v>
      </c>
      <c r="E165" s="39">
        <f>IF(Accueil!G20="",NA(),Accueil!G20)</f>
        <v>1</v>
      </c>
      <c r="F165" s="39" t="e">
        <f>IF(Accueil!H20="",NA(),Accueil!H20)</f>
        <v>#N/A</v>
      </c>
      <c r="G165" s="39">
        <f>IF(Accueil!I20="",NA(),Accueil!I20)</f>
        <v>4</v>
      </c>
      <c r="H165" s="39">
        <f>IF(Accueil!J20="",NA(),Accueil!J20)</f>
        <v>8</v>
      </c>
      <c r="I165" s="39" t="e">
        <f>IF(Accueil!K20="",NA(),Accueil!K20)</f>
        <v>#N/A</v>
      </c>
      <c r="J165" s="39" t="e">
        <f>IF(Accueil!L20="",NA(),Accueil!L20)</f>
        <v>#N/A</v>
      </c>
      <c r="K165" s="39" t="e">
        <f>IF(Accueil!M20="",NA(),Accueil!M20)</f>
        <v>#N/A</v>
      </c>
      <c r="L165" s="39" t="e">
        <f>IF(Accueil!N20="",NA(),Accueil!N20)</f>
        <v>#N/A</v>
      </c>
      <c r="M165" s="39" t="e">
        <f>IF(Accueil!O20="",NA(),Accueil!O20)</f>
        <v>#N/A</v>
      </c>
      <c r="N165" s="39" t="e">
        <f>IF(Accueil!P20="",NA(),Accueil!P20)</f>
        <v>#N/A</v>
      </c>
      <c r="O165" s="39" t="e">
        <f>IF(Accueil!Q20="",NA(),Accueil!Q20)</f>
        <v>#N/A</v>
      </c>
      <c r="P165" s="39" t="e">
        <f>IF(Accueil!R20="",NA(),Accueil!R20)</f>
        <v>#N/A</v>
      </c>
      <c r="Q165" s="39" t="e">
        <f>IF(Accueil!S20="",NA(),Accueil!S20)</f>
        <v>#N/A</v>
      </c>
      <c r="R165" s="39" t="e">
        <f>IF(Accueil!T20="",NA(),Accueil!T20)</f>
        <v>#N/A</v>
      </c>
      <c r="S165" s="39" t="e">
        <f>IF(Accueil!U20="",NA(),Accueil!U20)</f>
        <v>#N/A</v>
      </c>
      <c r="T165" s="39" t="e">
        <f>IF(Accueil!V20="",NA(),Accueil!V20)</f>
        <v>#N/A</v>
      </c>
      <c r="U165" s="39" t="e">
        <f>IF(Accueil!W20="",NA(),Accueil!W20)</f>
        <v>#N/A</v>
      </c>
      <c r="V165" s="39" t="e">
        <f>IF(Accueil!X20="",NA(),Accueil!X20)</f>
        <v>#N/A</v>
      </c>
      <c r="W165" s="39" t="e">
        <f>IF(Accueil!Y20="",NA(),Accueil!Y20)</f>
        <v>#N/A</v>
      </c>
      <c r="X165" s="39" t="e">
        <f>IF(Accueil!Z20="",NA(),Accueil!Z20)</f>
        <v>#N/A</v>
      </c>
      <c r="Y165" s="39" t="e">
        <f>IF(Accueil!AA20="",NA(),Accueil!AA20)</f>
        <v>#N/A</v>
      </c>
      <c r="Z165" s="39" t="e">
        <f>IF(Accueil!AB20="",NA(),Accueil!AB20)</f>
        <v>#N/A</v>
      </c>
      <c r="AA165" s="39" t="e">
        <f>IF(Accueil!AC20="",NA(),Accueil!AC20)</f>
        <v>#N/A</v>
      </c>
      <c r="AB165" s="39" t="e">
        <f>IF(Accueil!AD20="",NA(),Accueil!AD20)</f>
        <v>#N/A</v>
      </c>
      <c r="AC165" s="39" t="e">
        <f>IF(Accueil!AE20="",NA(),Accueil!AE20)</f>
        <v>#N/A</v>
      </c>
      <c r="AD165" s="39" t="e">
        <f>IF(Accueil!AF20="",NA(),Accueil!AF20)</f>
        <v>#N/A</v>
      </c>
      <c r="AE165" s="39" t="e">
        <f>IF(Accueil!AG20="",NA(),Accueil!AG20)</f>
        <v>#N/A</v>
      </c>
      <c r="AF165" s="39" t="e">
        <f>IF(Accueil!AH20="",NA(),Accueil!AH20)</f>
        <v>#N/A</v>
      </c>
      <c r="AG165" s="39" t="e">
        <f>IF(Accueil!AI20="",NA(),Accueil!AI20)</f>
        <v>#N/A</v>
      </c>
      <c r="AH165" s="39" t="e">
        <f>IF(Accueil!AJ20="",NA(),Accueil!AJ20)</f>
        <v>#N/A</v>
      </c>
      <c r="AI165" s="39" t="e">
        <f>IF(Accueil!AK20="",NA(),Accueil!AK20)</f>
        <v>#N/A</v>
      </c>
      <c r="AJ165" s="39" t="e">
        <f>IF(Accueil!AL20="",NA(),Accueil!AL20)</f>
        <v>#N/A</v>
      </c>
      <c r="AK165" s="39" t="e">
        <f>IF(Accueil!AM20="",NA(),Accueil!AM20)</f>
        <v>#N/A</v>
      </c>
      <c r="AL165" s="39" t="e">
        <f>IF(Accueil!AN20="",NA(),Accueil!AN20)</f>
        <v>#N/A</v>
      </c>
      <c r="AM165" s="39" t="e">
        <f>IF(Accueil!AO20="",NA(),Accueil!AO20)</f>
        <v>#N/A</v>
      </c>
      <c r="AN165" s="39" t="e">
        <f>IF(Accueil!AP20="",NA(),Accueil!AP20)</f>
        <v>#N/A</v>
      </c>
      <c r="AO165" s="39">
        <f>Accueil!AQ20</f>
        <v>4.4000000000000004</v>
      </c>
    </row>
    <row r="166" spans="1:82" x14ac:dyDescent="0.25">
      <c r="A166" s="39" t="str">
        <f>Accueil!C21</f>
        <v>Renaud</v>
      </c>
      <c r="B166" s="39">
        <f>Accueil!D21</f>
        <v>15</v>
      </c>
      <c r="C166" s="39">
        <f>IF(Accueil!E21="",NA(),Accueil!E21)</f>
        <v>7</v>
      </c>
      <c r="D166" s="39" t="e">
        <f>IF(Accueil!F21="",NA(),Accueil!F21)</f>
        <v>#N/A</v>
      </c>
      <c r="E166" s="39">
        <f>IF(Accueil!G21="",NA(),Accueil!G21)</f>
        <v>1</v>
      </c>
      <c r="F166" s="39">
        <f>IF(Accueil!H21="",NA(),Accueil!H21)</f>
        <v>3</v>
      </c>
      <c r="G166" s="39" t="e">
        <f>IF(Accueil!I21="",NA(),Accueil!I21)</f>
        <v>#N/A</v>
      </c>
      <c r="H166" s="39">
        <f>IF(Accueil!J21="",NA(),Accueil!J21)</f>
        <v>4</v>
      </c>
      <c r="I166" s="39" t="e">
        <f>IF(Accueil!K21="",NA(),Accueil!K21)</f>
        <v>#N/A</v>
      </c>
      <c r="J166" s="39" t="e">
        <f>IF(Accueil!L21="",NA(),Accueil!L21)</f>
        <v>#N/A</v>
      </c>
      <c r="K166" s="39" t="e">
        <f>IF(Accueil!M21="",NA(),Accueil!M21)</f>
        <v>#N/A</v>
      </c>
      <c r="L166" s="39" t="e">
        <f>IF(Accueil!N21="",NA(),Accueil!N21)</f>
        <v>#N/A</v>
      </c>
      <c r="M166" s="39" t="e">
        <f>IF(Accueil!O21="",NA(),Accueil!O21)</f>
        <v>#N/A</v>
      </c>
      <c r="N166" s="39" t="e">
        <f>IF(Accueil!P21="",NA(),Accueil!P21)</f>
        <v>#N/A</v>
      </c>
      <c r="O166" s="39" t="e">
        <f>IF(Accueil!Q21="",NA(),Accueil!Q21)</f>
        <v>#N/A</v>
      </c>
      <c r="P166" s="39" t="e">
        <f>IF(Accueil!R21="",NA(),Accueil!R21)</f>
        <v>#N/A</v>
      </c>
      <c r="Q166" s="39" t="e">
        <f>IF(Accueil!S21="",NA(),Accueil!S21)</f>
        <v>#N/A</v>
      </c>
      <c r="R166" s="39" t="e">
        <f>IF(Accueil!T21="",NA(),Accueil!T21)</f>
        <v>#N/A</v>
      </c>
      <c r="S166" s="39" t="e">
        <f>IF(Accueil!U21="",NA(),Accueil!U21)</f>
        <v>#N/A</v>
      </c>
      <c r="T166" s="39" t="e">
        <f>IF(Accueil!V21="",NA(),Accueil!V21)</f>
        <v>#N/A</v>
      </c>
      <c r="U166" s="39" t="e">
        <f>IF(Accueil!W21="",NA(),Accueil!W21)</f>
        <v>#N/A</v>
      </c>
      <c r="V166" s="39" t="e">
        <f>IF(Accueil!X21="",NA(),Accueil!X21)</f>
        <v>#N/A</v>
      </c>
      <c r="W166" s="39" t="e">
        <f>IF(Accueil!Y21="",NA(),Accueil!Y21)</f>
        <v>#N/A</v>
      </c>
      <c r="X166" s="39" t="e">
        <f>IF(Accueil!Z21="",NA(),Accueil!Z21)</f>
        <v>#N/A</v>
      </c>
      <c r="Y166" s="39" t="e">
        <f>IF(Accueil!AA21="",NA(),Accueil!AA21)</f>
        <v>#N/A</v>
      </c>
      <c r="Z166" s="39" t="e">
        <f>IF(Accueil!AB21="",NA(),Accueil!AB21)</f>
        <v>#N/A</v>
      </c>
      <c r="AA166" s="39" t="e">
        <f>IF(Accueil!AC21="",NA(),Accueil!AC21)</f>
        <v>#N/A</v>
      </c>
      <c r="AB166" s="39" t="e">
        <f>IF(Accueil!AD21="",NA(),Accueil!AD21)</f>
        <v>#N/A</v>
      </c>
      <c r="AC166" s="39" t="e">
        <f>IF(Accueil!AE21="",NA(),Accueil!AE21)</f>
        <v>#N/A</v>
      </c>
      <c r="AD166" s="39" t="e">
        <f>IF(Accueil!AF21="",NA(),Accueil!AF21)</f>
        <v>#N/A</v>
      </c>
      <c r="AE166" s="39" t="e">
        <f>IF(Accueil!AG21="",NA(),Accueil!AG21)</f>
        <v>#N/A</v>
      </c>
      <c r="AF166" s="39" t="e">
        <f>IF(Accueil!AH21="",NA(),Accueil!AH21)</f>
        <v>#N/A</v>
      </c>
      <c r="AG166" s="39" t="e">
        <f>IF(Accueil!AI21="",NA(),Accueil!AI21)</f>
        <v>#N/A</v>
      </c>
      <c r="AH166" s="39" t="e">
        <f>IF(Accueil!AJ21="",NA(),Accueil!AJ21)</f>
        <v>#N/A</v>
      </c>
      <c r="AI166" s="39" t="e">
        <f>IF(Accueil!AK21="",NA(),Accueil!AK21)</f>
        <v>#N/A</v>
      </c>
      <c r="AJ166" s="39" t="e">
        <f>IF(Accueil!AL21="",NA(),Accueil!AL21)</f>
        <v>#N/A</v>
      </c>
      <c r="AK166" s="39" t="e">
        <f>IF(Accueil!AM21="",NA(),Accueil!AM21)</f>
        <v>#N/A</v>
      </c>
      <c r="AL166" s="39" t="e">
        <f>IF(Accueil!AN21="",NA(),Accueil!AN21)</f>
        <v>#N/A</v>
      </c>
      <c r="AM166" s="39" t="e">
        <f>IF(Accueil!AO21="",NA(),Accueil!AO21)</f>
        <v>#N/A</v>
      </c>
      <c r="AN166" s="39" t="e">
        <f>IF(Accueil!AP21="",NA(),Accueil!AP21)</f>
        <v>#N/A</v>
      </c>
      <c r="AO166" s="39">
        <f>Accueil!AQ21</f>
        <v>3.75</v>
      </c>
    </row>
    <row r="167" spans="1:82" x14ac:dyDescent="0.25">
      <c r="A167" s="39" t="str">
        <f>Accueil!C22</f>
        <v>Matt</v>
      </c>
      <c r="B167" s="39">
        <f>Accueil!D22</f>
        <v>7</v>
      </c>
      <c r="C167" s="39">
        <f>IF(Accueil!E22="",NA(),Accueil!E22)</f>
        <v>3</v>
      </c>
      <c r="D167" s="39">
        <f>IF(Accueil!F22="",NA(),Accueil!F22)</f>
        <v>4</v>
      </c>
      <c r="E167" s="39" t="e">
        <f>IF(Accueil!G22="",NA(),Accueil!G22)</f>
        <v>#N/A</v>
      </c>
      <c r="F167" s="39" t="e">
        <f>IF(Accueil!H22="",NA(),Accueil!H22)</f>
        <v>#N/A</v>
      </c>
      <c r="G167" s="39" t="e">
        <f>IF(Accueil!I22="",NA(),Accueil!I22)</f>
        <v>#N/A</v>
      </c>
      <c r="H167" s="39" t="e">
        <f>IF(Accueil!J22="",NA(),Accueil!J22)</f>
        <v>#N/A</v>
      </c>
      <c r="I167" s="39" t="e">
        <f>IF(Accueil!K22="",NA(),Accueil!K22)</f>
        <v>#N/A</v>
      </c>
      <c r="J167" s="39" t="e">
        <f>IF(Accueil!L22="",NA(),Accueil!L22)</f>
        <v>#N/A</v>
      </c>
      <c r="K167" s="39" t="e">
        <f>IF(Accueil!M22="",NA(),Accueil!M22)</f>
        <v>#N/A</v>
      </c>
      <c r="L167" s="39" t="e">
        <f>IF(Accueil!N22="",NA(),Accueil!N22)</f>
        <v>#N/A</v>
      </c>
      <c r="M167" s="39" t="e">
        <f>IF(Accueil!O22="",NA(),Accueil!O22)</f>
        <v>#N/A</v>
      </c>
      <c r="N167" s="39" t="e">
        <f>IF(Accueil!P22="",NA(),Accueil!P22)</f>
        <v>#N/A</v>
      </c>
      <c r="O167" s="39" t="e">
        <f>IF(Accueil!Q22="",NA(),Accueil!Q22)</f>
        <v>#N/A</v>
      </c>
      <c r="P167" s="39" t="e">
        <f>IF(Accueil!R22="",NA(),Accueil!R22)</f>
        <v>#N/A</v>
      </c>
      <c r="Q167" s="39" t="e">
        <f>IF(Accueil!S22="",NA(),Accueil!S22)</f>
        <v>#N/A</v>
      </c>
      <c r="R167" s="39" t="e">
        <f>IF(Accueil!T22="",NA(),Accueil!T22)</f>
        <v>#N/A</v>
      </c>
      <c r="S167" s="39" t="e">
        <f>IF(Accueil!U22="",NA(),Accueil!U22)</f>
        <v>#N/A</v>
      </c>
      <c r="T167" s="39" t="e">
        <f>IF(Accueil!V22="",NA(),Accueil!V22)</f>
        <v>#N/A</v>
      </c>
      <c r="U167" s="39" t="e">
        <f>IF(Accueil!W22="",NA(),Accueil!W22)</f>
        <v>#N/A</v>
      </c>
      <c r="V167" s="39" t="e">
        <f>IF(Accueil!X22="",NA(),Accueil!X22)</f>
        <v>#N/A</v>
      </c>
      <c r="W167" s="39" t="e">
        <f>IF(Accueil!Y22="",NA(),Accueil!Y22)</f>
        <v>#N/A</v>
      </c>
      <c r="X167" s="39" t="e">
        <f>IF(Accueil!Z22="",NA(),Accueil!Z22)</f>
        <v>#N/A</v>
      </c>
      <c r="Y167" s="39" t="e">
        <f>IF(Accueil!AA22="",NA(),Accueil!AA22)</f>
        <v>#N/A</v>
      </c>
      <c r="Z167" s="39" t="e">
        <f>IF(Accueil!AB22="",NA(),Accueil!AB22)</f>
        <v>#N/A</v>
      </c>
      <c r="AA167" s="39" t="e">
        <f>IF(Accueil!AC22="",NA(),Accueil!AC22)</f>
        <v>#N/A</v>
      </c>
      <c r="AB167" s="39" t="e">
        <f>IF(Accueil!AD22="",NA(),Accueil!AD22)</f>
        <v>#N/A</v>
      </c>
      <c r="AC167" s="39" t="e">
        <f>IF(Accueil!AE22="",NA(),Accueil!AE22)</f>
        <v>#N/A</v>
      </c>
      <c r="AD167" s="39" t="e">
        <f>IF(Accueil!AF22="",NA(),Accueil!AF22)</f>
        <v>#N/A</v>
      </c>
      <c r="AE167" s="39" t="e">
        <f>IF(Accueil!AG22="",NA(),Accueil!AG22)</f>
        <v>#N/A</v>
      </c>
      <c r="AF167" s="39" t="e">
        <f>IF(Accueil!AH22="",NA(),Accueil!AH22)</f>
        <v>#N/A</v>
      </c>
      <c r="AG167" s="39" t="e">
        <f>IF(Accueil!AI22="",NA(),Accueil!AI22)</f>
        <v>#N/A</v>
      </c>
      <c r="AH167" s="39" t="e">
        <f>IF(Accueil!AJ22="",NA(),Accueil!AJ22)</f>
        <v>#N/A</v>
      </c>
      <c r="AI167" s="39" t="e">
        <f>IF(Accueil!AK22="",NA(),Accueil!AK22)</f>
        <v>#N/A</v>
      </c>
      <c r="AJ167" s="39" t="e">
        <f>IF(Accueil!AL22="",NA(),Accueil!AL22)</f>
        <v>#N/A</v>
      </c>
      <c r="AK167" s="39" t="e">
        <f>IF(Accueil!AM22="",NA(),Accueil!AM22)</f>
        <v>#N/A</v>
      </c>
      <c r="AL167" s="39" t="e">
        <f>IF(Accueil!AN22="",NA(),Accueil!AN22)</f>
        <v>#N/A</v>
      </c>
      <c r="AM167" s="39" t="e">
        <f>IF(Accueil!AO22="",NA(),Accueil!AO22)</f>
        <v>#N/A</v>
      </c>
      <c r="AN167" s="39" t="e">
        <f>IF(Accueil!AP22="",NA(),Accueil!AP22)</f>
        <v>#N/A</v>
      </c>
      <c r="AO167" s="39">
        <f>Accueil!AQ22</f>
        <v>3.5</v>
      </c>
    </row>
    <row r="168" spans="1:82" ht="15.75" thickBot="1" x14ac:dyDescent="0.3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</row>
    <row r="169" spans="1:82" ht="15.75" thickBot="1" x14ac:dyDescent="0.3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57" t="s">
        <v>12</v>
      </c>
      <c r="U169" s="58"/>
      <c r="V169" s="59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</row>
    <row r="170" spans="1:82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</row>
    <row r="171" spans="1:82" x14ac:dyDescent="0.25">
      <c r="A171" s="39" t="str">
        <f>Accueil!C12</f>
        <v>Pseudo</v>
      </c>
      <c r="B171" s="39" t="str">
        <f>Accueil!D12</f>
        <v>Total</v>
      </c>
      <c r="C171" s="39" t="str">
        <f>Accueil!E12</f>
        <v>J1</v>
      </c>
      <c r="D171" s="39" t="str">
        <f>Accueil!F12</f>
        <v>J2</v>
      </c>
      <c r="E171" s="39" t="str">
        <f>Accueil!G12</f>
        <v>J3</v>
      </c>
      <c r="F171" s="39" t="str">
        <f>Accueil!H12</f>
        <v>J4</v>
      </c>
      <c r="G171" s="39" t="str">
        <f>Accueil!I12</f>
        <v>J5</v>
      </c>
      <c r="H171" s="39" t="str">
        <f>Accueil!J12</f>
        <v>J6</v>
      </c>
      <c r="I171" s="39" t="str">
        <f>Accueil!K12</f>
        <v>J7</v>
      </c>
      <c r="J171" s="39" t="str">
        <f>Accueil!L12</f>
        <v>J8</v>
      </c>
      <c r="K171" s="39" t="str">
        <f>Accueil!M12</f>
        <v>J9</v>
      </c>
      <c r="L171" s="39" t="str">
        <f>Accueil!N12</f>
        <v>J10</v>
      </c>
      <c r="M171" s="39" t="str">
        <f>Accueil!O12</f>
        <v>J11</v>
      </c>
      <c r="N171" s="39" t="str">
        <f>Accueil!P12</f>
        <v>J12</v>
      </c>
      <c r="O171" s="39" t="str">
        <f>Accueil!Q12</f>
        <v>J13</v>
      </c>
      <c r="P171" s="39" t="str">
        <f>Accueil!R12</f>
        <v>J14</v>
      </c>
      <c r="Q171" s="39" t="str">
        <f>Accueil!S12</f>
        <v>J15</v>
      </c>
      <c r="R171" s="39" t="str">
        <f>Accueil!T12</f>
        <v>J16</v>
      </c>
      <c r="S171" s="39" t="str">
        <f>Accueil!U12</f>
        <v>J17</v>
      </c>
      <c r="T171" s="39" t="str">
        <f>Accueil!V12</f>
        <v>J18</v>
      </c>
      <c r="U171" s="39" t="str">
        <f>Accueil!W12</f>
        <v>J19</v>
      </c>
      <c r="V171" s="39" t="str">
        <f>Accueil!X12</f>
        <v>J20</v>
      </c>
      <c r="W171" s="39" t="str">
        <f>Accueil!Y12</f>
        <v>J21</v>
      </c>
      <c r="X171" s="39" t="str">
        <f>Accueil!Z12</f>
        <v>J22</v>
      </c>
      <c r="Y171" s="39" t="str">
        <f>Accueil!AA12</f>
        <v>J23</v>
      </c>
      <c r="Z171" s="39" t="str">
        <f>Accueil!AB12</f>
        <v>J24</v>
      </c>
      <c r="AA171" s="39" t="str">
        <f>Accueil!AC12</f>
        <v>J25</v>
      </c>
      <c r="AB171" s="39" t="str">
        <f>Accueil!AD12</f>
        <v>J26</v>
      </c>
      <c r="AC171" s="39" t="str">
        <f>Accueil!AE12</f>
        <v>J27</v>
      </c>
      <c r="AD171" s="39" t="str">
        <f>Accueil!AF12</f>
        <v>J28</v>
      </c>
      <c r="AE171" s="39" t="str">
        <f>Accueil!AG12</f>
        <v>J29</v>
      </c>
      <c r="AF171" s="39" t="str">
        <f>Accueil!AH12</f>
        <v>J30</v>
      </c>
      <c r="AG171" s="39" t="str">
        <f>Accueil!AI12</f>
        <v>J31</v>
      </c>
      <c r="AH171" s="39" t="str">
        <f>Accueil!AJ12</f>
        <v>J32</v>
      </c>
      <c r="AI171" s="39" t="str">
        <f>Accueil!AK12</f>
        <v>J33</v>
      </c>
      <c r="AJ171" s="39" t="str">
        <f>Accueil!AL12</f>
        <v>J34</v>
      </c>
      <c r="AK171" s="39" t="str">
        <f>Accueil!AM12</f>
        <v>J35</v>
      </c>
      <c r="AL171" s="39" t="str">
        <f>Accueil!AN12</f>
        <v>J36</v>
      </c>
      <c r="AM171" s="39" t="str">
        <f>Accueil!AO12</f>
        <v>J37</v>
      </c>
      <c r="AN171" s="39" t="str">
        <f>Accueil!AP12</f>
        <v>J38</v>
      </c>
      <c r="AO171" s="39" t="str">
        <f>Accueil!AQ12</f>
        <v>Moy. /10</v>
      </c>
    </row>
    <row r="172" spans="1:82" x14ac:dyDescent="0.25">
      <c r="A172" s="39" t="str">
        <f>Accueil!C13</f>
        <v>Régis</v>
      </c>
      <c r="B172" s="39">
        <f>Accueil!D13</f>
        <v>177</v>
      </c>
      <c r="C172" s="39">
        <f>Accueil!E13</f>
        <v>5</v>
      </c>
      <c r="D172" s="39">
        <f>Accueil!F13</f>
        <v>3</v>
      </c>
      <c r="E172" s="39">
        <f>Accueil!G13</f>
        <v>1</v>
      </c>
      <c r="F172" s="39">
        <f>Accueil!H13</f>
        <v>4</v>
      </c>
      <c r="G172" s="39">
        <f>Accueil!I13</f>
        <v>4</v>
      </c>
      <c r="H172" s="39">
        <f>Accueil!J13</f>
        <v>5</v>
      </c>
      <c r="I172" s="39">
        <f>Accueil!K13</f>
        <v>5</v>
      </c>
      <c r="J172" s="39">
        <f>Accueil!L13</f>
        <v>8</v>
      </c>
      <c r="K172" s="39">
        <f>Accueil!M13</f>
        <v>5</v>
      </c>
      <c r="L172" s="39">
        <f>Accueil!N13</f>
        <v>3</v>
      </c>
      <c r="M172" s="39">
        <f>Accueil!O13</f>
        <v>4</v>
      </c>
      <c r="N172" s="39">
        <f>Accueil!P13</f>
        <v>6</v>
      </c>
      <c r="O172" s="39">
        <f>Accueil!Q13</f>
        <v>5</v>
      </c>
      <c r="P172" s="39">
        <f>Accueil!R13</f>
        <v>3</v>
      </c>
      <c r="Q172" s="39">
        <f>Accueil!S13</f>
        <v>7</v>
      </c>
      <c r="R172" s="39">
        <f>Accueil!T13</f>
        <v>4</v>
      </c>
      <c r="S172" s="39">
        <f>Accueil!U13</f>
        <v>6</v>
      </c>
      <c r="T172" s="39">
        <f>Accueil!V13</f>
        <v>4</v>
      </c>
      <c r="U172" s="39">
        <f>Accueil!W13</f>
        <v>6</v>
      </c>
      <c r="V172" s="39">
        <f>Accueil!X13</f>
        <v>3</v>
      </c>
      <c r="W172" s="39">
        <f>Accueil!Y13</f>
        <v>5</v>
      </c>
      <c r="X172" s="39">
        <f>Accueil!Z13</f>
        <v>3</v>
      </c>
      <c r="Y172" s="39">
        <f>Accueil!AA13</f>
        <v>2</v>
      </c>
      <c r="Z172" s="39">
        <f>Accueil!AB13</f>
        <v>5</v>
      </c>
      <c r="AA172" s="39">
        <f>Accueil!AC13</f>
        <v>5</v>
      </c>
      <c r="AB172" s="39">
        <f>Accueil!AD13</f>
        <v>3</v>
      </c>
      <c r="AC172" s="39">
        <f>Accueil!AE13</f>
        <v>7</v>
      </c>
      <c r="AD172" s="39">
        <f>Accueil!AF13</f>
        <v>6</v>
      </c>
      <c r="AE172" s="39">
        <f>Accueil!AG13</f>
        <v>7</v>
      </c>
      <c r="AF172" s="39">
        <f>Accueil!AH13</f>
        <v>5</v>
      </c>
      <c r="AG172" s="39">
        <f>Accueil!AI13</f>
        <v>3</v>
      </c>
      <c r="AH172" s="39">
        <f>Accueil!AJ13</f>
        <v>5</v>
      </c>
      <c r="AI172" s="39">
        <f>Accueil!AK13</f>
        <v>5</v>
      </c>
      <c r="AJ172" s="39">
        <f>Accueil!AL13</f>
        <v>4</v>
      </c>
      <c r="AK172" s="39">
        <f>Accueil!AM13</f>
        <v>5</v>
      </c>
      <c r="AL172" s="39">
        <f>Accueil!AN13</f>
        <v>5</v>
      </c>
      <c r="AM172" s="39">
        <f>Accueil!AO13</f>
        <v>6</v>
      </c>
      <c r="AN172" s="39">
        <f>Accueil!AP13</f>
        <v>5</v>
      </c>
      <c r="AO172" s="39">
        <f>Accueil!AQ13</f>
        <v>4.6578947368421053</v>
      </c>
      <c r="AP172" s="40">
        <f>IF(C172=MAX(C172:C181),1,0)</f>
        <v>0</v>
      </c>
      <c r="AQ172" s="40">
        <f>IF(D172=MAX(D172:D181),1,0)</f>
        <v>0</v>
      </c>
      <c r="AR172" s="40">
        <f t="shared" ref="AR172:BC172" si="0">IF(E172=MAX(E172:E181),1,0)</f>
        <v>0</v>
      </c>
      <c r="AS172" s="40">
        <f t="shared" si="0"/>
        <v>1</v>
      </c>
      <c r="AT172" s="40">
        <f t="shared" si="0"/>
        <v>0</v>
      </c>
      <c r="AU172" s="40">
        <f t="shared" si="0"/>
        <v>0</v>
      </c>
      <c r="AV172" s="40">
        <f t="shared" si="0"/>
        <v>1</v>
      </c>
      <c r="AW172" s="40">
        <f t="shared" si="0"/>
        <v>1</v>
      </c>
      <c r="AX172" s="40">
        <f t="shared" si="0"/>
        <v>1</v>
      </c>
      <c r="AY172" s="40">
        <f t="shared" si="0"/>
        <v>0</v>
      </c>
      <c r="AZ172" s="40">
        <f t="shared" si="0"/>
        <v>0</v>
      </c>
      <c r="BA172" s="40">
        <f t="shared" si="0"/>
        <v>1</v>
      </c>
      <c r="BB172" s="40">
        <f t="shared" si="0"/>
        <v>0</v>
      </c>
      <c r="BC172" s="40">
        <f t="shared" si="0"/>
        <v>0</v>
      </c>
      <c r="BD172" s="40">
        <f>IF(Q172=MAX(Q172:Q181),1,0)</f>
        <v>1</v>
      </c>
      <c r="BE172" s="40">
        <f>IF(R172=MAX(R172:R181),1,0)</f>
        <v>0</v>
      </c>
      <c r="BF172" s="40">
        <f t="shared" ref="BF172:BG172" si="1">IF(S172=MAX(S172:S181),1,0)</f>
        <v>0</v>
      </c>
      <c r="BG172" s="40">
        <f t="shared" si="1"/>
        <v>1</v>
      </c>
      <c r="BH172" s="40">
        <f>IF(U172=MAX(U172:U181),1,0)</f>
        <v>0</v>
      </c>
      <c r="BI172" s="40">
        <f>IF(V172=MAX(V172:V181),1,0)</f>
        <v>0</v>
      </c>
      <c r="BJ172" s="40">
        <f t="shared" ref="BJ172:BU172" si="2">IF(W172=MAX(W172:W181),1,0)</f>
        <v>0</v>
      </c>
      <c r="BK172" s="40">
        <f t="shared" si="2"/>
        <v>0</v>
      </c>
      <c r="BL172" s="40">
        <f t="shared" si="2"/>
        <v>0</v>
      </c>
      <c r="BM172" s="40">
        <f t="shared" si="2"/>
        <v>0</v>
      </c>
      <c r="BN172" s="40">
        <f t="shared" si="2"/>
        <v>0</v>
      </c>
      <c r="BO172" s="40">
        <f t="shared" si="2"/>
        <v>0</v>
      </c>
      <c r="BP172" s="40">
        <f t="shared" si="2"/>
        <v>1</v>
      </c>
      <c r="BQ172" s="40">
        <f t="shared" si="2"/>
        <v>1</v>
      </c>
      <c r="BR172" s="40">
        <f t="shared" si="2"/>
        <v>1</v>
      </c>
      <c r="BS172" s="40">
        <f t="shared" si="2"/>
        <v>0</v>
      </c>
      <c r="BT172" s="40">
        <f t="shared" si="2"/>
        <v>0</v>
      </c>
      <c r="BU172" s="40">
        <f t="shared" si="2"/>
        <v>0</v>
      </c>
      <c r="BV172" s="40">
        <f>IF(AI172=MAX(AI172:AI181),1,0)</f>
        <v>0</v>
      </c>
      <c r="BW172" s="40">
        <f>IF(AJ172=MAX(AJ172:AJ181),1,0)</f>
        <v>0</v>
      </c>
      <c r="BX172" s="40">
        <f t="shared" ref="BX172:BZ172" si="3">IF(AK172=MAX(AK172:AK181),1,0)</f>
        <v>1</v>
      </c>
      <c r="BY172" s="40">
        <f t="shared" si="3"/>
        <v>0</v>
      </c>
      <c r="BZ172" s="40">
        <f t="shared" si="3"/>
        <v>1</v>
      </c>
      <c r="CA172" s="40">
        <f>IF(AN172=MAX(AN172:AN181),1,0)</f>
        <v>1</v>
      </c>
      <c r="CB172" s="14"/>
      <c r="CC172" s="14"/>
      <c r="CD172" s="14"/>
    </row>
    <row r="173" spans="1:82" x14ac:dyDescent="0.25">
      <c r="A173" s="39" t="str">
        <f>Accueil!C14</f>
        <v>Manu</v>
      </c>
      <c r="B173" s="39">
        <f>Accueil!D14</f>
        <v>176</v>
      </c>
      <c r="C173" s="39">
        <f>Accueil!E14</f>
        <v>4</v>
      </c>
      <c r="D173" s="39">
        <f>Accueil!F14</f>
        <v>6</v>
      </c>
      <c r="E173" s="39">
        <f>Accueil!G14</f>
        <v>4</v>
      </c>
      <c r="F173" s="39">
        <f>Accueil!H14</f>
        <v>1</v>
      </c>
      <c r="G173" s="39">
        <f>Accueil!I14</f>
        <v>3</v>
      </c>
      <c r="H173" s="39">
        <f>Accueil!J14</f>
        <v>5</v>
      </c>
      <c r="I173" s="39">
        <f>Accueil!K14</f>
        <v>4</v>
      </c>
      <c r="J173" s="39">
        <f>Accueil!L14</f>
        <v>7</v>
      </c>
      <c r="K173" s="39">
        <f>Accueil!M14</f>
        <v>5</v>
      </c>
      <c r="L173" s="39">
        <f>Accueil!N14</f>
        <v>5</v>
      </c>
      <c r="M173" s="39">
        <f>Accueil!O14</f>
        <v>7</v>
      </c>
      <c r="N173" s="39">
        <f>Accueil!P14</f>
        <v>4</v>
      </c>
      <c r="O173" s="39">
        <f>Accueil!Q14</f>
        <v>5</v>
      </c>
      <c r="P173" s="39">
        <f>Accueil!R14</f>
        <v>4</v>
      </c>
      <c r="Q173" s="39">
        <f>Accueil!S14</f>
        <v>6</v>
      </c>
      <c r="R173" s="39">
        <f>Accueil!T14</f>
        <v>5</v>
      </c>
      <c r="S173" s="39">
        <f>Accueil!U14</f>
        <v>7</v>
      </c>
      <c r="T173" s="39">
        <f>Accueil!V14</f>
        <v>3</v>
      </c>
      <c r="U173" s="39">
        <f>Accueil!W14</f>
        <v>7</v>
      </c>
      <c r="V173" s="39">
        <f>Accueil!X14</f>
        <v>5</v>
      </c>
      <c r="W173" s="39">
        <f>Accueil!Y14</f>
        <v>4</v>
      </c>
      <c r="X173" s="39">
        <f>Accueil!Z14</f>
        <v>3</v>
      </c>
      <c r="Y173" s="39">
        <f>Accueil!AA14</f>
        <v>2</v>
      </c>
      <c r="Z173" s="39">
        <f>Accueil!AB14</f>
        <v>4</v>
      </c>
      <c r="AA173" s="39">
        <f>Accueil!AC14</f>
        <v>3</v>
      </c>
      <c r="AB173" s="39">
        <f>Accueil!AD14</f>
        <v>6</v>
      </c>
      <c r="AC173" s="39">
        <f>Accueil!AE14</f>
        <v>3</v>
      </c>
      <c r="AD173" s="39">
        <f>Accueil!AF14</f>
        <v>4</v>
      </c>
      <c r="AE173" s="39">
        <f>Accueil!AG14</f>
        <v>6</v>
      </c>
      <c r="AF173" s="39">
        <f>Accueil!AH14</f>
        <v>3</v>
      </c>
      <c r="AG173" s="39">
        <f>Accueil!AI14</f>
        <v>7</v>
      </c>
      <c r="AH173" s="39">
        <f>Accueil!AJ14</f>
        <v>4</v>
      </c>
      <c r="AI173" s="39">
        <f>Accueil!AK14</f>
        <v>7</v>
      </c>
      <c r="AJ173" s="39">
        <f>Accueil!AL14</f>
        <v>5</v>
      </c>
      <c r="AK173" s="39">
        <f>Accueil!AM14</f>
        <v>4</v>
      </c>
      <c r="AL173" s="39">
        <f>Accueil!AN14</f>
        <v>5</v>
      </c>
      <c r="AM173" s="39">
        <f>Accueil!AO14</f>
        <v>4</v>
      </c>
      <c r="AN173" s="39">
        <f>Accueil!AP14</f>
        <v>5</v>
      </c>
      <c r="AO173" s="39">
        <f>Accueil!AQ14</f>
        <v>4.6315789473684212</v>
      </c>
      <c r="AP173" s="40">
        <f>IF(C173=MAX(C172:C181),1,0)</f>
        <v>0</v>
      </c>
      <c r="AQ173" s="40">
        <f>IF(D173=MAX(D172:D181),1,0)</f>
        <v>1</v>
      </c>
      <c r="AR173" s="40">
        <f t="shared" ref="AR173:BC173" si="4">IF(E173=MAX(E172:E181),1,0)</f>
        <v>0</v>
      </c>
      <c r="AS173" s="40">
        <f t="shared" si="4"/>
        <v>0</v>
      </c>
      <c r="AT173" s="40">
        <f t="shared" si="4"/>
        <v>0</v>
      </c>
      <c r="AU173" s="40">
        <f t="shared" si="4"/>
        <v>0</v>
      </c>
      <c r="AV173" s="40">
        <f t="shared" si="4"/>
        <v>0</v>
      </c>
      <c r="AW173" s="40">
        <f t="shared" si="4"/>
        <v>0</v>
      </c>
      <c r="AX173" s="40">
        <f t="shared" si="4"/>
        <v>1</v>
      </c>
      <c r="AY173" s="40">
        <f t="shared" si="4"/>
        <v>0</v>
      </c>
      <c r="AZ173" s="40">
        <f t="shared" si="4"/>
        <v>1</v>
      </c>
      <c r="BA173" s="40">
        <f t="shared" si="4"/>
        <v>0</v>
      </c>
      <c r="BB173" s="40">
        <f t="shared" si="4"/>
        <v>0</v>
      </c>
      <c r="BC173" s="40">
        <f t="shared" si="4"/>
        <v>0</v>
      </c>
      <c r="BD173" s="40">
        <f>IF(Q173=MAX(Q172:Q181),1,0)</f>
        <v>0</v>
      </c>
      <c r="BE173" s="40">
        <f>IF(R173=MAX(R172:R181),1,0)</f>
        <v>0</v>
      </c>
      <c r="BF173" s="40">
        <f t="shared" ref="BF173:BG173" si="5">IF(S173=MAX(S172:S181),1,0)</f>
        <v>1</v>
      </c>
      <c r="BG173" s="40">
        <f t="shared" si="5"/>
        <v>0</v>
      </c>
      <c r="BH173" s="40">
        <f>IF(U173=MAX(U172:U181),1,0)</f>
        <v>1</v>
      </c>
      <c r="BI173" s="40">
        <f>IF(V173=MAX(V172:V181),1,0)</f>
        <v>1</v>
      </c>
      <c r="BJ173" s="40">
        <f t="shared" ref="BJ173:BU173" si="6">IF(W173=MAX(W172:W181),1,0)</f>
        <v>0</v>
      </c>
      <c r="BK173" s="40">
        <f t="shared" si="6"/>
        <v>0</v>
      </c>
      <c r="BL173" s="40">
        <f t="shared" si="6"/>
        <v>0</v>
      </c>
      <c r="BM173" s="40">
        <f t="shared" si="6"/>
        <v>0</v>
      </c>
      <c r="BN173" s="40">
        <f t="shared" si="6"/>
        <v>0</v>
      </c>
      <c r="BO173" s="40">
        <f t="shared" si="6"/>
        <v>1</v>
      </c>
      <c r="BP173" s="40">
        <f t="shared" si="6"/>
        <v>0</v>
      </c>
      <c r="BQ173" s="40">
        <f t="shared" si="6"/>
        <v>0</v>
      </c>
      <c r="BR173" s="40">
        <f t="shared" si="6"/>
        <v>0</v>
      </c>
      <c r="BS173" s="40">
        <f t="shared" si="6"/>
        <v>0</v>
      </c>
      <c r="BT173" s="40">
        <f t="shared" si="6"/>
        <v>1</v>
      </c>
      <c r="BU173" s="40">
        <f t="shared" si="6"/>
        <v>0</v>
      </c>
      <c r="BV173" s="40">
        <f>IF(AI173=MAX(AI172:AI181),1,0)</f>
        <v>0</v>
      </c>
      <c r="BW173" s="40">
        <f>IF(AJ173=MAX(AJ172:AJ181),1,0)</f>
        <v>0</v>
      </c>
      <c r="BX173" s="40">
        <f t="shared" ref="BX173:BZ173" si="7">IF(AK173=MAX(AK172:AK181),1,0)</f>
        <v>0</v>
      </c>
      <c r="BY173" s="40">
        <f t="shared" si="7"/>
        <v>0</v>
      </c>
      <c r="BZ173" s="40">
        <f t="shared" si="7"/>
        <v>0</v>
      </c>
      <c r="CA173" s="40">
        <f>IF(AN173=MAX(AN172:AN181),1,0)</f>
        <v>1</v>
      </c>
      <c r="CB173" s="14"/>
      <c r="CC173" s="14"/>
      <c r="CD173" s="14"/>
    </row>
    <row r="174" spans="1:82" x14ac:dyDescent="0.25">
      <c r="A174" s="39" t="str">
        <f>Accueil!C15</f>
        <v>Rémi</v>
      </c>
      <c r="B174" s="39">
        <f>Accueil!D15</f>
        <v>171</v>
      </c>
      <c r="C174" s="39">
        <f>Accueil!E15</f>
        <v>4</v>
      </c>
      <c r="D174" s="39">
        <f>Accueil!F15</f>
        <v>4</v>
      </c>
      <c r="E174" s="39">
        <f>Accueil!G15</f>
        <v>6</v>
      </c>
      <c r="F174" s="39">
        <f>Accueil!H15</f>
        <v>2</v>
      </c>
      <c r="G174" s="39">
        <f>Accueil!I15</f>
        <v>2</v>
      </c>
      <c r="H174" s="39">
        <f>Accueil!J15</f>
        <v>5</v>
      </c>
      <c r="I174" s="39">
        <f>Accueil!K15</f>
        <v>3</v>
      </c>
      <c r="J174" s="39">
        <f>Accueil!L15</f>
        <v>6</v>
      </c>
      <c r="K174" s="39">
        <f>Accueil!M15</f>
        <v>2</v>
      </c>
      <c r="L174" s="39">
        <f>Accueil!N15</f>
        <v>5</v>
      </c>
      <c r="M174" s="39">
        <f>Accueil!O15</f>
        <v>6</v>
      </c>
      <c r="N174" s="39">
        <f>Accueil!P15</f>
        <v>5</v>
      </c>
      <c r="O174" s="39">
        <f>Accueil!Q15</f>
        <v>5</v>
      </c>
      <c r="P174" s="39">
        <f>Accueil!R15</f>
        <v>5</v>
      </c>
      <c r="Q174" s="39">
        <f>Accueil!S15</f>
        <v>5</v>
      </c>
      <c r="R174" s="39">
        <f>Accueil!T15</f>
        <v>7</v>
      </c>
      <c r="S174" s="39">
        <f>Accueil!U15</f>
        <v>4</v>
      </c>
      <c r="T174" s="39">
        <f>Accueil!V15</f>
        <v>2</v>
      </c>
      <c r="U174" s="39">
        <f>Accueil!W15</f>
        <v>6</v>
      </c>
      <c r="V174" s="39">
        <f>Accueil!X15</f>
        <v>4</v>
      </c>
      <c r="W174" s="39">
        <f>Accueil!Y15</f>
        <v>6</v>
      </c>
      <c r="X174" s="39">
        <f>Accueil!Z15</f>
        <v>1</v>
      </c>
      <c r="Y174" s="39">
        <f>Accueil!AA15</f>
        <v>2</v>
      </c>
      <c r="Z174" s="39">
        <f>Accueil!AB15</f>
        <v>5</v>
      </c>
      <c r="AA174" s="39">
        <f>Accueil!AC15</f>
        <v>6</v>
      </c>
      <c r="AB174" s="39">
        <f>Accueil!AD15</f>
        <v>4</v>
      </c>
      <c r="AC174" s="39">
        <f>Accueil!AE15</f>
        <v>4</v>
      </c>
      <c r="AD174" s="39">
        <f>Accueil!AF15</f>
        <v>3</v>
      </c>
      <c r="AE174" s="39">
        <f>Accueil!AG15</f>
        <v>4</v>
      </c>
      <c r="AF174" s="39">
        <f>Accueil!AH15</f>
        <v>5</v>
      </c>
      <c r="AG174" s="39">
        <f>Accueil!AI15</f>
        <v>4</v>
      </c>
      <c r="AH174" s="39">
        <f>Accueil!AJ15</f>
        <v>6</v>
      </c>
      <c r="AI174" s="39">
        <f>Accueil!AK15</f>
        <v>6</v>
      </c>
      <c r="AJ174" s="39">
        <f>Accueil!AL15</f>
        <v>8</v>
      </c>
      <c r="AK174" s="39">
        <f>Accueil!AM15</f>
        <v>4</v>
      </c>
      <c r="AL174" s="39">
        <f>Accueil!AN15</f>
        <v>6</v>
      </c>
      <c r="AM174" s="39">
        <f>Accueil!AO15</f>
        <v>4</v>
      </c>
      <c r="AN174" s="39">
        <f>Accueil!AP15</f>
        <v>5</v>
      </c>
      <c r="AO174" s="39">
        <f>Accueil!AQ15</f>
        <v>4.5</v>
      </c>
      <c r="AP174" s="40">
        <f>IF(C174=MAX(C172:C181),1,0)</f>
        <v>0</v>
      </c>
      <c r="AQ174" s="40">
        <f>IF(D174=MAX(D172:D181),1,0)</f>
        <v>0</v>
      </c>
      <c r="AR174" s="40">
        <f t="shared" ref="AR174:BC174" si="8">IF(E174=MAX(E172:E181),1,0)</f>
        <v>1</v>
      </c>
      <c r="AS174" s="40">
        <f t="shared" si="8"/>
        <v>0</v>
      </c>
      <c r="AT174" s="40">
        <f t="shared" si="8"/>
        <v>0</v>
      </c>
      <c r="AU174" s="40">
        <f t="shared" si="8"/>
        <v>0</v>
      </c>
      <c r="AV174" s="40">
        <f t="shared" si="8"/>
        <v>0</v>
      </c>
      <c r="AW174" s="40">
        <f t="shared" si="8"/>
        <v>0</v>
      </c>
      <c r="AX174" s="40">
        <f t="shared" si="8"/>
        <v>0</v>
      </c>
      <c r="AY174" s="40">
        <f t="shared" si="8"/>
        <v>0</v>
      </c>
      <c r="AZ174" s="40">
        <f t="shared" si="8"/>
        <v>0</v>
      </c>
      <c r="BA174" s="40">
        <f t="shared" si="8"/>
        <v>0</v>
      </c>
      <c r="BB174" s="40">
        <f t="shared" si="8"/>
        <v>0</v>
      </c>
      <c r="BC174" s="40">
        <f t="shared" si="8"/>
        <v>0</v>
      </c>
      <c r="BD174" s="40">
        <f>IF(Q174=MAX(Q172:Q181),1,0)</f>
        <v>0</v>
      </c>
      <c r="BE174" s="40">
        <f>IF(R174=MAX(R172:R181),1,0)</f>
        <v>1</v>
      </c>
      <c r="BF174" s="40">
        <f t="shared" ref="BF174:BG174" si="9">IF(S174=MAX(S172:S181),1,0)</f>
        <v>0</v>
      </c>
      <c r="BG174" s="40">
        <f t="shared" si="9"/>
        <v>0</v>
      </c>
      <c r="BH174" s="40">
        <f>IF(U174=MAX(U172:U181),1,0)</f>
        <v>0</v>
      </c>
      <c r="BI174" s="40">
        <f>IF(V174=MAX(V172:V181),1,0)</f>
        <v>0</v>
      </c>
      <c r="BJ174" s="40">
        <f t="shared" ref="BJ174:BU174" si="10">IF(W174=MAX(W172:W181),1,0)</f>
        <v>1</v>
      </c>
      <c r="BK174" s="40">
        <f t="shared" si="10"/>
        <v>0</v>
      </c>
      <c r="BL174" s="40">
        <f t="shared" si="10"/>
        <v>0</v>
      </c>
      <c r="BM174" s="40">
        <f t="shared" si="10"/>
        <v>0</v>
      </c>
      <c r="BN174" s="40">
        <f t="shared" si="10"/>
        <v>1</v>
      </c>
      <c r="BO174" s="40">
        <f t="shared" si="10"/>
        <v>0</v>
      </c>
      <c r="BP174" s="40">
        <f t="shared" si="10"/>
        <v>0</v>
      </c>
      <c r="BQ174" s="40">
        <f t="shared" si="10"/>
        <v>0</v>
      </c>
      <c r="BR174" s="40">
        <f t="shared" si="10"/>
        <v>0</v>
      </c>
      <c r="BS174" s="40">
        <f t="shared" si="10"/>
        <v>0</v>
      </c>
      <c r="BT174" s="40">
        <f t="shared" si="10"/>
        <v>0</v>
      </c>
      <c r="BU174" s="40">
        <f t="shared" si="10"/>
        <v>1</v>
      </c>
      <c r="BV174" s="40">
        <f>IF(AI174=MAX(AI172:AI181),1,0)</f>
        <v>0</v>
      </c>
      <c r="BW174" s="40">
        <f>IF(AJ174=MAX(AJ172:AJ181),1,0)</f>
        <v>1</v>
      </c>
      <c r="BX174" s="40">
        <f t="shared" ref="BX174:BZ174" si="11">IF(AK174=MAX(AK172:AK181),1,0)</f>
        <v>0</v>
      </c>
      <c r="BY174" s="40">
        <f t="shared" si="11"/>
        <v>1</v>
      </c>
      <c r="BZ174" s="40">
        <f t="shared" si="11"/>
        <v>0</v>
      </c>
      <c r="CA174" s="40">
        <f>IF(AN174=MAX(AN172:AN181),1,0)</f>
        <v>1</v>
      </c>
      <c r="CB174" s="14"/>
      <c r="CC174" s="14"/>
      <c r="CD174" s="14"/>
    </row>
    <row r="175" spans="1:82" x14ac:dyDescent="0.25">
      <c r="A175" s="39" t="str">
        <f>Accueil!C16</f>
        <v>James</v>
      </c>
      <c r="B175" s="39">
        <f>Accueil!D16</f>
        <v>168</v>
      </c>
      <c r="C175" s="39">
        <f>Accueil!E16</f>
        <v>5</v>
      </c>
      <c r="D175" s="39">
        <f>Accueil!F16</f>
        <v>0</v>
      </c>
      <c r="E175" s="39">
        <f>Accueil!G16</f>
        <v>4</v>
      </c>
      <c r="F175" s="39">
        <f>Accueil!H16</f>
        <v>2</v>
      </c>
      <c r="G175" s="39">
        <f>Accueil!I16</f>
        <v>4</v>
      </c>
      <c r="H175" s="39">
        <f>Accueil!J16</f>
        <v>6</v>
      </c>
      <c r="I175" s="39">
        <f>Accueil!K16</f>
        <v>0</v>
      </c>
      <c r="J175" s="39">
        <f>Accueil!L16</f>
        <v>0</v>
      </c>
      <c r="K175" s="39">
        <f>Accueil!M16</f>
        <v>4</v>
      </c>
      <c r="L175" s="39">
        <f>Accueil!N16</f>
        <v>4</v>
      </c>
      <c r="M175" s="39">
        <f>Accueil!O16</f>
        <v>6</v>
      </c>
      <c r="N175" s="39">
        <f>Accueil!P16</f>
        <v>5</v>
      </c>
      <c r="O175" s="39">
        <f>Accueil!Q16</f>
        <v>6</v>
      </c>
      <c r="P175" s="39">
        <f>Accueil!R16</f>
        <v>5</v>
      </c>
      <c r="Q175" s="39">
        <f>Accueil!S16</f>
        <v>5</v>
      </c>
      <c r="R175" s="39">
        <f>Accueil!T16</f>
        <v>4</v>
      </c>
      <c r="S175" s="39">
        <f>Accueil!U16</f>
        <v>7</v>
      </c>
      <c r="T175" s="39">
        <f>Accueil!V16</f>
        <v>3</v>
      </c>
      <c r="U175" s="39">
        <f>Accueil!W16</f>
        <v>5</v>
      </c>
      <c r="V175" s="39">
        <f>Accueil!X16</f>
        <v>4</v>
      </c>
      <c r="W175" s="39">
        <f>Accueil!Y16</f>
        <v>5</v>
      </c>
      <c r="X175" s="39">
        <f>Accueil!Z16</f>
        <v>5</v>
      </c>
      <c r="Y175" s="39">
        <f>Accueil!AA16</f>
        <v>2</v>
      </c>
      <c r="Z175" s="39">
        <f>Accueil!AB16</f>
        <v>4</v>
      </c>
      <c r="AA175" s="39">
        <f>Accueil!AC16</f>
        <v>4</v>
      </c>
      <c r="AB175" s="39">
        <f>Accueil!AD16</f>
        <v>4</v>
      </c>
      <c r="AC175" s="39">
        <f>Accueil!AE16</f>
        <v>6</v>
      </c>
      <c r="AD175" s="39">
        <f>Accueil!AF16</f>
        <v>6</v>
      </c>
      <c r="AE175" s="39">
        <f>Accueil!AG16</f>
        <v>4</v>
      </c>
      <c r="AF175" s="39">
        <f>Accueil!AH16</f>
        <v>6</v>
      </c>
      <c r="AG175" s="39">
        <f>Accueil!AI16</f>
        <v>5</v>
      </c>
      <c r="AH175" s="39">
        <f>Accueil!AJ16</f>
        <v>6</v>
      </c>
      <c r="AI175" s="39">
        <f>Accueil!AK16</f>
        <v>7</v>
      </c>
      <c r="AJ175" s="39">
        <f>Accueil!AL16</f>
        <v>5</v>
      </c>
      <c r="AK175" s="39">
        <f>Accueil!AM16</f>
        <v>4</v>
      </c>
      <c r="AL175" s="39">
        <f>Accueil!AN16</f>
        <v>6</v>
      </c>
      <c r="AM175" s="39">
        <f>Accueil!AO16</f>
        <v>5</v>
      </c>
      <c r="AN175" s="39">
        <f>Accueil!AP16</f>
        <v>5</v>
      </c>
      <c r="AO175" s="39">
        <f>Accueil!AQ16</f>
        <v>4.8</v>
      </c>
      <c r="AP175" s="40">
        <f>IF(C175=MAX(C172:C181),1,0)</f>
        <v>0</v>
      </c>
      <c r="AQ175" s="40">
        <f>IF(D175=MAX(D172:D181),1,0)</f>
        <v>0</v>
      </c>
      <c r="AR175" s="40">
        <f t="shared" ref="AR175:BC175" si="12">IF(E175=MAX(E172:E181),1,0)</f>
        <v>0</v>
      </c>
      <c r="AS175" s="40">
        <f t="shared" si="12"/>
        <v>0</v>
      </c>
      <c r="AT175" s="40">
        <f t="shared" si="12"/>
        <v>0</v>
      </c>
      <c r="AU175" s="40">
        <f t="shared" si="12"/>
        <v>0</v>
      </c>
      <c r="AV175" s="40">
        <f t="shared" si="12"/>
        <v>0</v>
      </c>
      <c r="AW175" s="40">
        <f t="shared" si="12"/>
        <v>0</v>
      </c>
      <c r="AX175" s="40">
        <f t="shared" si="12"/>
        <v>0</v>
      </c>
      <c r="AY175" s="40">
        <f t="shared" si="12"/>
        <v>0</v>
      </c>
      <c r="AZ175" s="40">
        <f t="shared" si="12"/>
        <v>0</v>
      </c>
      <c r="BA175" s="40">
        <f t="shared" si="12"/>
        <v>0</v>
      </c>
      <c r="BB175" s="40">
        <f t="shared" si="12"/>
        <v>1</v>
      </c>
      <c r="BC175" s="40">
        <f t="shared" si="12"/>
        <v>0</v>
      </c>
      <c r="BD175" s="40">
        <f>IF(Q175=MAX(Q172:Q181),1,0)</f>
        <v>0</v>
      </c>
      <c r="BE175" s="40">
        <f>IF(R175=MAX(R172:R181),1,0)</f>
        <v>0</v>
      </c>
      <c r="BF175" s="40">
        <f t="shared" ref="BF175:BG175" si="13">IF(S175=MAX(S172:S181),1,0)</f>
        <v>1</v>
      </c>
      <c r="BG175" s="40">
        <f t="shared" si="13"/>
        <v>0</v>
      </c>
      <c r="BH175" s="40">
        <f>IF(U175=MAX(U172:U181),1,0)</f>
        <v>0</v>
      </c>
      <c r="BI175" s="40">
        <f>IF(V175=MAX(V172:V181),1,0)</f>
        <v>0</v>
      </c>
      <c r="BJ175" s="40">
        <f t="shared" ref="BJ175:BU175" si="14">IF(W175=MAX(W172:W181),1,0)</f>
        <v>0</v>
      </c>
      <c r="BK175" s="40">
        <f t="shared" si="14"/>
        <v>1</v>
      </c>
      <c r="BL175" s="40">
        <f t="shared" si="14"/>
        <v>0</v>
      </c>
      <c r="BM175" s="40">
        <f t="shared" si="14"/>
        <v>0</v>
      </c>
      <c r="BN175" s="40">
        <f t="shared" si="14"/>
        <v>0</v>
      </c>
      <c r="BO175" s="40">
        <f t="shared" si="14"/>
        <v>0</v>
      </c>
      <c r="BP175" s="40">
        <f t="shared" si="14"/>
        <v>0</v>
      </c>
      <c r="BQ175" s="40">
        <f t="shared" si="14"/>
        <v>1</v>
      </c>
      <c r="BR175" s="40">
        <f t="shared" si="14"/>
        <v>0</v>
      </c>
      <c r="BS175" s="40">
        <f t="shared" si="14"/>
        <v>1</v>
      </c>
      <c r="BT175" s="40">
        <f t="shared" si="14"/>
        <v>0</v>
      </c>
      <c r="BU175" s="40">
        <f t="shared" si="14"/>
        <v>1</v>
      </c>
      <c r="BV175" s="40">
        <f>IF(AI175=MAX(AI172:AI181),1,0)</f>
        <v>0</v>
      </c>
      <c r="BW175" s="40">
        <f>IF(AJ175=MAX(AJ172:AJ181),1,0)</f>
        <v>0</v>
      </c>
      <c r="BX175" s="40">
        <f t="shared" ref="BX175:BZ175" si="15">IF(AK175=MAX(AK172:AK181),1,0)</f>
        <v>0</v>
      </c>
      <c r="BY175" s="40">
        <f t="shared" si="15"/>
        <v>1</v>
      </c>
      <c r="BZ175" s="40">
        <f t="shared" si="15"/>
        <v>0</v>
      </c>
      <c r="CA175" s="40">
        <f>IF(AN175=MAX(AN172:AN181),1,0)</f>
        <v>1</v>
      </c>
      <c r="CB175" s="14"/>
      <c r="CC175" s="14"/>
      <c r="CD175" s="14"/>
    </row>
    <row r="176" spans="1:82" x14ac:dyDescent="0.25">
      <c r="A176" s="39" t="str">
        <f>Accueil!C17</f>
        <v>Sarah</v>
      </c>
      <c r="B176" s="39">
        <f>Accueil!D17</f>
        <v>167</v>
      </c>
      <c r="C176" s="39">
        <f>Accueil!E17</f>
        <v>4</v>
      </c>
      <c r="D176" s="39">
        <f>Accueil!F17</f>
        <v>5</v>
      </c>
      <c r="E176" s="39">
        <f>Accueil!G17</f>
        <v>3</v>
      </c>
      <c r="F176" s="39">
        <f>Accueil!H17</f>
        <v>2</v>
      </c>
      <c r="G176" s="39">
        <f>Accueil!I17</f>
        <v>5</v>
      </c>
      <c r="H176" s="39">
        <f>Accueil!J17</f>
        <v>2</v>
      </c>
      <c r="I176" s="39">
        <f>Accueil!K17</f>
        <v>5</v>
      </c>
      <c r="J176" s="39">
        <f>Accueil!L17</f>
        <v>5</v>
      </c>
      <c r="K176" s="39">
        <f>Accueil!M17</f>
        <v>4</v>
      </c>
      <c r="L176" s="39">
        <f>Accueil!N17</f>
        <v>6</v>
      </c>
      <c r="M176" s="39">
        <f>Accueil!O17</f>
        <v>6</v>
      </c>
      <c r="N176" s="39">
        <f>Accueil!P17</f>
        <v>5</v>
      </c>
      <c r="O176" s="39">
        <f>Accueil!Q17</f>
        <v>2</v>
      </c>
      <c r="P176" s="39">
        <f>Accueil!R17</f>
        <v>6</v>
      </c>
      <c r="Q176" s="39">
        <f>Accueil!S17</f>
        <v>5</v>
      </c>
      <c r="R176" s="39">
        <f>Accueil!T17</f>
        <v>6</v>
      </c>
      <c r="S176" s="39">
        <f>Accueil!U17</f>
        <v>1</v>
      </c>
      <c r="T176" s="39">
        <f>Accueil!V17</f>
        <v>4</v>
      </c>
      <c r="U176" s="39">
        <f>Accueil!W17</f>
        <v>4</v>
      </c>
      <c r="V176" s="39">
        <f>Accueil!X17</f>
        <v>3</v>
      </c>
      <c r="W176" s="39">
        <f>Accueil!Y17</f>
        <v>5</v>
      </c>
      <c r="X176" s="39">
        <f>Accueil!Z17</f>
        <v>4</v>
      </c>
      <c r="Y176" s="39">
        <f>Accueil!AA17</f>
        <v>4</v>
      </c>
      <c r="Z176" s="39">
        <f>Accueil!AB17</f>
        <v>6</v>
      </c>
      <c r="AA176" s="39">
        <f>Accueil!AC17</f>
        <v>4</v>
      </c>
      <c r="AB176" s="39">
        <f>Accueil!AD17</f>
        <v>2</v>
      </c>
      <c r="AC176" s="39">
        <f>Accueil!AE17</f>
        <v>3</v>
      </c>
      <c r="AD176" s="39">
        <f>Accueil!AF17</f>
        <v>4</v>
      </c>
      <c r="AE176" s="39">
        <f>Accueil!AG17</f>
        <v>6</v>
      </c>
      <c r="AF176" s="39">
        <f>Accueil!AH17</f>
        <v>4</v>
      </c>
      <c r="AG176" s="39">
        <f>Accueil!AI17</f>
        <v>6</v>
      </c>
      <c r="AH176" s="39">
        <f>Accueil!AJ17</f>
        <v>5</v>
      </c>
      <c r="AI176" s="39">
        <f>Accueil!AK17</f>
        <v>8</v>
      </c>
      <c r="AJ176" s="39">
        <f>Accueil!AL17</f>
        <v>5</v>
      </c>
      <c r="AK176" s="39">
        <f>Accueil!AM17</f>
        <v>4</v>
      </c>
      <c r="AL176" s="39">
        <f>Accueil!AN17</f>
        <v>6</v>
      </c>
      <c r="AM176" s="39">
        <f>Accueil!AO17</f>
        <v>5</v>
      </c>
      <c r="AN176" s="39">
        <f>Accueil!AP17</f>
        <v>3</v>
      </c>
      <c r="AO176" s="39">
        <f>Accueil!AQ17</f>
        <v>4.3947368421052628</v>
      </c>
      <c r="AP176" s="40">
        <f>IF(C176=MAX(C172:C181),1,0)</f>
        <v>0</v>
      </c>
      <c r="AQ176" s="40">
        <f>IF(D176=MAX(D172:D181),1,0)</f>
        <v>0</v>
      </c>
      <c r="AR176" s="40">
        <f t="shared" ref="AR176:BC176" si="16">IF(E176=MAX(E172:E181),1,0)</f>
        <v>0</v>
      </c>
      <c r="AS176" s="40">
        <f t="shared" si="16"/>
        <v>0</v>
      </c>
      <c r="AT176" s="40">
        <f t="shared" si="16"/>
        <v>0</v>
      </c>
      <c r="AU176" s="40">
        <f t="shared" si="16"/>
        <v>0</v>
      </c>
      <c r="AV176" s="40">
        <f t="shared" si="16"/>
        <v>1</v>
      </c>
      <c r="AW176" s="40">
        <f t="shared" si="16"/>
        <v>0</v>
      </c>
      <c r="AX176" s="40">
        <f t="shared" si="16"/>
        <v>0</v>
      </c>
      <c r="AY176" s="40">
        <f t="shared" si="16"/>
        <v>1</v>
      </c>
      <c r="AZ176" s="40">
        <f t="shared" si="16"/>
        <v>0</v>
      </c>
      <c r="BA176" s="40">
        <f t="shared" si="16"/>
        <v>0</v>
      </c>
      <c r="BB176" s="40">
        <f t="shared" si="16"/>
        <v>0</v>
      </c>
      <c r="BC176" s="40">
        <f t="shared" si="16"/>
        <v>1</v>
      </c>
      <c r="BD176" s="40">
        <f>IF(Q176=MAX(Q172:Q181),1,0)</f>
        <v>0</v>
      </c>
      <c r="BE176" s="40">
        <f>IF(R176=MAX(R172:R181),1,0)</f>
        <v>0</v>
      </c>
      <c r="BF176" s="40">
        <f t="shared" ref="BF176:BG176" si="17">IF(S176=MAX(S172:S181),1,0)</f>
        <v>0</v>
      </c>
      <c r="BG176" s="40">
        <f t="shared" si="17"/>
        <v>1</v>
      </c>
      <c r="BH176" s="40">
        <f>IF(U176=MAX(U172:U181),1,0)</f>
        <v>0</v>
      </c>
      <c r="BI176" s="40">
        <f>IF(V176=MAX(V172:V181),1,0)</f>
        <v>0</v>
      </c>
      <c r="BJ176" s="40">
        <f t="shared" ref="BJ176:BU176" si="18">IF(W176=MAX(W172:W181),1,0)</f>
        <v>0</v>
      </c>
      <c r="BK176" s="40">
        <f t="shared" si="18"/>
        <v>0</v>
      </c>
      <c r="BL176" s="40">
        <f t="shared" si="18"/>
        <v>1</v>
      </c>
      <c r="BM176" s="40">
        <f t="shared" si="18"/>
        <v>1</v>
      </c>
      <c r="BN176" s="40">
        <f t="shared" si="18"/>
        <v>0</v>
      </c>
      <c r="BO176" s="40">
        <f t="shared" si="18"/>
        <v>0</v>
      </c>
      <c r="BP176" s="40">
        <f t="shared" si="18"/>
        <v>0</v>
      </c>
      <c r="BQ176" s="40">
        <f t="shared" si="18"/>
        <v>0</v>
      </c>
      <c r="BR176" s="40">
        <f t="shared" si="18"/>
        <v>0</v>
      </c>
      <c r="BS176" s="40">
        <f t="shared" si="18"/>
        <v>0</v>
      </c>
      <c r="BT176" s="40">
        <f t="shared" si="18"/>
        <v>0</v>
      </c>
      <c r="BU176" s="40">
        <f t="shared" si="18"/>
        <v>0</v>
      </c>
      <c r="BV176" s="40">
        <f>IF(AI176=MAX(AI172:AI181),1,0)</f>
        <v>1</v>
      </c>
      <c r="BW176" s="40">
        <f>IF(AJ176=MAX(AJ172:AJ181),1,0)</f>
        <v>0</v>
      </c>
      <c r="BX176" s="40">
        <f t="shared" ref="BX176:BZ176" si="19">IF(AK176=MAX(AK172:AK181),1,0)</f>
        <v>0</v>
      </c>
      <c r="BY176" s="40">
        <f t="shared" si="19"/>
        <v>1</v>
      </c>
      <c r="BZ176" s="40">
        <f t="shared" si="19"/>
        <v>0</v>
      </c>
      <c r="CA176" s="40">
        <f>IF(AN176=MAX(AN172:AN181),1,0)</f>
        <v>0</v>
      </c>
      <c r="CB176" s="14"/>
      <c r="CC176" s="14"/>
      <c r="CD176" s="14"/>
    </row>
    <row r="177" spans="1:82" x14ac:dyDescent="0.25">
      <c r="A177" s="39" t="str">
        <f>Accueil!C18</f>
        <v>Mélanie</v>
      </c>
      <c r="B177" s="39">
        <f>Accueil!D18</f>
        <v>162</v>
      </c>
      <c r="C177" s="39">
        <f>Accueil!E18</f>
        <v>3</v>
      </c>
      <c r="D177" s="39">
        <f>Accueil!F18</f>
        <v>5</v>
      </c>
      <c r="E177" s="39">
        <f>Accueil!G18</f>
        <v>2</v>
      </c>
      <c r="F177" s="39">
        <f>Accueil!H18</f>
        <v>4</v>
      </c>
      <c r="G177" s="39">
        <f>Accueil!I18</f>
        <v>7</v>
      </c>
      <c r="H177" s="39">
        <f>Accueil!J18</f>
        <v>5</v>
      </c>
      <c r="I177" s="39">
        <f>Accueil!K18</f>
        <v>2</v>
      </c>
      <c r="J177" s="39">
        <f>Accueil!L18</f>
        <v>3</v>
      </c>
      <c r="K177" s="39">
        <f>Accueil!M18</f>
        <v>3</v>
      </c>
      <c r="L177" s="39">
        <f>Accueil!N18</f>
        <v>6</v>
      </c>
      <c r="M177" s="39">
        <f>Accueil!O18</f>
        <v>4</v>
      </c>
      <c r="N177" s="39">
        <f>Accueil!P18</f>
        <v>4</v>
      </c>
      <c r="O177" s="39">
        <f>Accueil!Q18</f>
        <v>4</v>
      </c>
      <c r="P177" s="39">
        <f>Accueil!R18</f>
        <v>5</v>
      </c>
      <c r="Q177" s="39">
        <f>Accueil!S18</f>
        <v>2</v>
      </c>
      <c r="R177" s="39">
        <f>Accueil!T18</f>
        <v>6</v>
      </c>
      <c r="S177" s="39">
        <f>Accueil!U18</f>
        <v>4</v>
      </c>
      <c r="T177" s="39">
        <f>Accueil!V18</f>
        <v>2</v>
      </c>
      <c r="U177" s="39">
        <f>Accueil!W18</f>
        <v>3</v>
      </c>
      <c r="V177" s="39">
        <f>Accueil!X18</f>
        <v>1</v>
      </c>
      <c r="W177" s="39">
        <f>Accueil!Y18</f>
        <v>4</v>
      </c>
      <c r="X177" s="39">
        <f>Accueil!Z18</f>
        <v>4</v>
      </c>
      <c r="Y177" s="39">
        <f>Accueil!AA18</f>
        <v>3</v>
      </c>
      <c r="Z177" s="39">
        <f>Accueil!AB18</f>
        <v>5</v>
      </c>
      <c r="AA177" s="39">
        <f>Accueil!AC18</f>
        <v>5</v>
      </c>
      <c r="AB177" s="39">
        <f>Accueil!AD18</f>
        <v>3</v>
      </c>
      <c r="AC177" s="39">
        <f>Accueil!AE18</f>
        <v>5</v>
      </c>
      <c r="AD177" s="39">
        <f>Accueil!AF18</f>
        <v>5</v>
      </c>
      <c r="AE177" s="39">
        <f>Accueil!AG18</f>
        <v>4</v>
      </c>
      <c r="AF177" s="39">
        <f>Accueil!AH18</f>
        <v>5</v>
      </c>
      <c r="AG177" s="39">
        <f>Accueil!AI18</f>
        <v>6</v>
      </c>
      <c r="AH177" s="39">
        <f>Accueil!AJ18</f>
        <v>5</v>
      </c>
      <c r="AI177" s="39">
        <f>Accueil!AK18</f>
        <v>8</v>
      </c>
      <c r="AJ177" s="39">
        <f>Accueil!AL18</f>
        <v>4</v>
      </c>
      <c r="AK177" s="39">
        <f>Accueil!AM18</f>
        <v>5</v>
      </c>
      <c r="AL177" s="39">
        <f>Accueil!AN18</f>
        <v>6</v>
      </c>
      <c r="AM177" s="39">
        <f>Accueil!AO18</f>
        <v>5</v>
      </c>
      <c r="AN177" s="39">
        <f>Accueil!AP18</f>
        <v>5</v>
      </c>
      <c r="AO177" s="39">
        <f>Accueil!AQ18</f>
        <v>4.2631578947368425</v>
      </c>
      <c r="AP177" s="40">
        <f>IF(C177=MAX(C172:C181),1,0)</f>
        <v>0</v>
      </c>
      <c r="AQ177" s="40">
        <f>IF(D177=MAX(D172:D181),1,0)</f>
        <v>0</v>
      </c>
      <c r="AR177" s="40">
        <f t="shared" ref="AR177:BC177" si="20">IF(E177=MAX(E172:E181),1,0)</f>
        <v>0</v>
      </c>
      <c r="AS177" s="40">
        <f t="shared" si="20"/>
        <v>1</v>
      </c>
      <c r="AT177" s="40">
        <f t="shared" si="20"/>
        <v>1</v>
      </c>
      <c r="AU177" s="40">
        <f t="shared" si="20"/>
        <v>0</v>
      </c>
      <c r="AV177" s="40">
        <f t="shared" si="20"/>
        <v>0</v>
      </c>
      <c r="AW177" s="40">
        <f t="shared" si="20"/>
        <v>0</v>
      </c>
      <c r="AX177" s="40">
        <f t="shared" si="20"/>
        <v>0</v>
      </c>
      <c r="AY177" s="40">
        <f t="shared" si="20"/>
        <v>1</v>
      </c>
      <c r="AZ177" s="40">
        <f t="shared" si="20"/>
        <v>0</v>
      </c>
      <c r="BA177" s="40">
        <f t="shared" si="20"/>
        <v>0</v>
      </c>
      <c r="BB177" s="40">
        <f t="shared" si="20"/>
        <v>0</v>
      </c>
      <c r="BC177" s="40">
        <f t="shared" si="20"/>
        <v>0</v>
      </c>
      <c r="BD177" s="40">
        <f>IF(Q177=MAX(Q172:Q181),1,0)</f>
        <v>0</v>
      </c>
      <c r="BE177" s="40">
        <f>IF(R177=MAX(R172:R181),1,0)</f>
        <v>0</v>
      </c>
      <c r="BF177" s="40">
        <f t="shared" ref="BF177:BG177" si="21">IF(S177=MAX(S172:S181),1,0)</f>
        <v>0</v>
      </c>
      <c r="BG177" s="40">
        <f t="shared" si="21"/>
        <v>0</v>
      </c>
      <c r="BH177" s="40">
        <f>IF(U177=MAX(U172:U181),1,0)</f>
        <v>0</v>
      </c>
      <c r="BI177" s="40">
        <f>IF(V177=MAX(V172:V181),1,0)</f>
        <v>0</v>
      </c>
      <c r="BJ177" s="40">
        <f t="shared" ref="BJ177:BU177" si="22">IF(W177=MAX(W172:W181),1,0)</f>
        <v>0</v>
      </c>
      <c r="BK177" s="40">
        <f t="shared" si="22"/>
        <v>0</v>
      </c>
      <c r="BL177" s="40">
        <f t="shared" si="22"/>
        <v>0</v>
      </c>
      <c r="BM177" s="40">
        <f t="shared" si="22"/>
        <v>0</v>
      </c>
      <c r="BN177" s="40">
        <f t="shared" si="22"/>
        <v>0</v>
      </c>
      <c r="BO177" s="40">
        <f t="shared" si="22"/>
        <v>0</v>
      </c>
      <c r="BP177" s="40">
        <f t="shared" si="22"/>
        <v>0</v>
      </c>
      <c r="BQ177" s="40">
        <f t="shared" si="22"/>
        <v>0</v>
      </c>
      <c r="BR177" s="40">
        <f t="shared" si="22"/>
        <v>0</v>
      </c>
      <c r="BS177" s="40">
        <f t="shared" si="22"/>
        <v>0</v>
      </c>
      <c r="BT177" s="40">
        <f t="shared" si="22"/>
        <v>0</v>
      </c>
      <c r="BU177" s="40">
        <f t="shared" si="22"/>
        <v>0</v>
      </c>
      <c r="BV177" s="40">
        <f>IF(AI177=MAX(AI172:AI181),1,0)</f>
        <v>1</v>
      </c>
      <c r="BW177" s="40">
        <f>IF(AJ177=MAX(AJ172:AJ181),1,0)</f>
        <v>0</v>
      </c>
      <c r="BX177" s="40">
        <f t="shared" ref="BX177:BZ177" si="23">IF(AK177=MAX(AK172:AK181),1,0)</f>
        <v>1</v>
      </c>
      <c r="BY177" s="40">
        <f t="shared" si="23"/>
        <v>1</v>
      </c>
      <c r="BZ177" s="40">
        <f t="shared" si="23"/>
        <v>0</v>
      </c>
      <c r="CA177" s="40">
        <f>IF(AN177=MAX(AN172:AN181),1,0)</f>
        <v>1</v>
      </c>
      <c r="CB177" s="14"/>
      <c r="CC177" s="14"/>
      <c r="CD177" s="14"/>
    </row>
    <row r="178" spans="1:82" x14ac:dyDescent="0.25">
      <c r="A178" s="39" t="str">
        <f>Accueil!C19</f>
        <v>Axel</v>
      </c>
      <c r="B178" s="39">
        <f>Accueil!D19</f>
        <v>85</v>
      </c>
      <c r="C178" s="39">
        <f>Accueil!E19</f>
        <v>6</v>
      </c>
      <c r="D178" s="39">
        <f>Accueil!F19</f>
        <v>6</v>
      </c>
      <c r="E178" s="39">
        <f>Accueil!G19</f>
        <v>4</v>
      </c>
      <c r="F178" s="39">
        <f>Accueil!H19</f>
        <v>3</v>
      </c>
      <c r="G178" s="39">
        <f>Accueil!I19</f>
        <v>3</v>
      </c>
      <c r="H178" s="39">
        <f>Accueil!J19</f>
        <v>0</v>
      </c>
      <c r="I178" s="39">
        <f>Accueil!K19</f>
        <v>4</v>
      </c>
      <c r="J178" s="39">
        <f>Accueil!L19</f>
        <v>6</v>
      </c>
      <c r="K178" s="39">
        <f>Accueil!M19</f>
        <v>2</v>
      </c>
      <c r="L178" s="39">
        <f>Accueil!N19</f>
        <v>3</v>
      </c>
      <c r="M178" s="39">
        <f>Accueil!O19</f>
        <v>6</v>
      </c>
      <c r="N178" s="39">
        <f>Accueil!P19</f>
        <v>6</v>
      </c>
      <c r="O178" s="39">
        <f>Accueil!Q19</f>
        <v>5</v>
      </c>
      <c r="P178" s="39">
        <f>Accueil!R19</f>
        <v>6</v>
      </c>
      <c r="Q178" s="39">
        <f>Accueil!S19</f>
        <v>6</v>
      </c>
      <c r="R178" s="39">
        <f>Accueil!T19</f>
        <v>3</v>
      </c>
      <c r="S178" s="39">
        <f>Accueil!U19</f>
        <v>3</v>
      </c>
      <c r="T178" s="39">
        <f>Accueil!V19</f>
        <v>2</v>
      </c>
      <c r="U178" s="39">
        <f>Accueil!W19</f>
        <v>3</v>
      </c>
      <c r="V178" s="39">
        <f>Accueil!X19</f>
        <v>3</v>
      </c>
      <c r="W178" s="39">
        <f>Accueil!Y19</f>
        <v>5</v>
      </c>
      <c r="X178" s="39">
        <f>Accueil!Z19</f>
        <v>0</v>
      </c>
      <c r="Y178" s="39">
        <f>Accueil!AA19</f>
        <v>0</v>
      </c>
      <c r="Z178" s="39">
        <f>Accueil!AB19</f>
        <v>0</v>
      </c>
      <c r="AA178" s="39">
        <f>Accueil!AC19</f>
        <v>0</v>
      </c>
      <c r="AB178" s="39">
        <f>Accueil!AD19</f>
        <v>0</v>
      </c>
      <c r="AC178" s="39">
        <f>Accueil!AE19</f>
        <v>0</v>
      </c>
      <c r="AD178" s="39">
        <f>Accueil!AF19</f>
        <v>0</v>
      </c>
      <c r="AE178" s="39">
        <f>Accueil!AG19</f>
        <v>0</v>
      </c>
      <c r="AF178" s="39">
        <f>Accueil!AH19</f>
        <v>0</v>
      </c>
      <c r="AG178" s="39">
        <f>Accueil!AI19</f>
        <v>0</v>
      </c>
      <c r="AH178" s="39">
        <f>Accueil!AJ19</f>
        <v>0</v>
      </c>
      <c r="AI178" s="39">
        <f>Accueil!AK19</f>
        <v>0</v>
      </c>
      <c r="AJ178" s="39">
        <f>Accueil!AL19</f>
        <v>0</v>
      </c>
      <c r="AK178" s="39">
        <f>Accueil!AM19</f>
        <v>0</v>
      </c>
      <c r="AL178" s="39">
        <f>Accueil!AN19</f>
        <v>0</v>
      </c>
      <c r="AM178" s="39">
        <f>Accueil!AO19</f>
        <v>0</v>
      </c>
      <c r="AN178" s="39">
        <f>Accueil!AP19</f>
        <v>0</v>
      </c>
      <c r="AO178" s="39">
        <f>Accueil!AQ19</f>
        <v>4.25</v>
      </c>
      <c r="AP178" s="40">
        <f>IF(C178=MAX(C172:C181),1,0)</f>
        <v>0</v>
      </c>
      <c r="AQ178" s="40">
        <f>IF(D178=MAX(D172:D181),1,0)</f>
        <v>1</v>
      </c>
      <c r="AR178" s="40">
        <f t="shared" ref="AR178:BC178" si="24">IF(E178=MAX(E172:E181),1,0)</f>
        <v>0</v>
      </c>
      <c r="AS178" s="40">
        <f t="shared" si="24"/>
        <v>0</v>
      </c>
      <c r="AT178" s="40">
        <f t="shared" si="24"/>
        <v>0</v>
      </c>
      <c r="AU178" s="40">
        <f t="shared" si="24"/>
        <v>0</v>
      </c>
      <c r="AV178" s="40">
        <f t="shared" si="24"/>
        <v>0</v>
      </c>
      <c r="AW178" s="40">
        <f t="shared" si="24"/>
        <v>0</v>
      </c>
      <c r="AX178" s="40">
        <f t="shared" si="24"/>
        <v>0</v>
      </c>
      <c r="AY178" s="40">
        <f t="shared" si="24"/>
        <v>0</v>
      </c>
      <c r="AZ178" s="40">
        <f t="shared" si="24"/>
        <v>0</v>
      </c>
      <c r="BA178" s="40">
        <f t="shared" si="24"/>
        <v>1</v>
      </c>
      <c r="BB178" s="40">
        <f t="shared" si="24"/>
        <v>0</v>
      </c>
      <c r="BC178" s="40">
        <f t="shared" si="24"/>
        <v>1</v>
      </c>
      <c r="BD178" s="40">
        <f>IF(Q178=MAX(Q172:Q181),1,0)</f>
        <v>0</v>
      </c>
      <c r="BE178" s="40">
        <f>IF(R178=MAX(R172:R181),1,0)</f>
        <v>0</v>
      </c>
      <c r="BF178" s="40">
        <f t="shared" ref="BF178:BG178" si="25">IF(S178=MAX(S172:S181),1,0)</f>
        <v>0</v>
      </c>
      <c r="BG178" s="40">
        <f t="shared" si="25"/>
        <v>0</v>
      </c>
      <c r="BH178" s="40">
        <f>IF(U178=MAX(U172:U181),1,0)</f>
        <v>0</v>
      </c>
      <c r="BI178" s="40">
        <f>IF(V178=MAX(V172:V181),1,0)</f>
        <v>0</v>
      </c>
      <c r="BJ178" s="40">
        <f t="shared" ref="BJ178:BU178" si="26">IF(W178=MAX(W172:W181),1,0)</f>
        <v>0</v>
      </c>
      <c r="BK178" s="40">
        <f t="shared" si="26"/>
        <v>0</v>
      </c>
      <c r="BL178" s="40">
        <f t="shared" si="26"/>
        <v>0</v>
      </c>
      <c r="BM178" s="40">
        <f t="shared" si="26"/>
        <v>0</v>
      </c>
      <c r="BN178" s="40">
        <f t="shared" si="26"/>
        <v>0</v>
      </c>
      <c r="BO178" s="40">
        <f t="shared" si="26"/>
        <v>0</v>
      </c>
      <c r="BP178" s="40">
        <f t="shared" si="26"/>
        <v>0</v>
      </c>
      <c r="BQ178" s="40">
        <f t="shared" si="26"/>
        <v>0</v>
      </c>
      <c r="BR178" s="40">
        <f t="shared" si="26"/>
        <v>0</v>
      </c>
      <c r="BS178" s="40">
        <f t="shared" si="26"/>
        <v>0</v>
      </c>
      <c r="BT178" s="40">
        <f t="shared" si="26"/>
        <v>0</v>
      </c>
      <c r="BU178" s="40">
        <f t="shared" si="26"/>
        <v>0</v>
      </c>
      <c r="BV178" s="40">
        <f>IF(AI178=MAX(AI172:AI181),1,0)</f>
        <v>0</v>
      </c>
      <c r="BW178" s="40">
        <f>IF(AJ178=MAX(AJ172:AJ181),1,0)</f>
        <v>0</v>
      </c>
      <c r="BX178" s="40">
        <f t="shared" ref="BX178:BZ178" si="27">IF(AK178=MAX(AK172:AK181),1,0)</f>
        <v>0</v>
      </c>
      <c r="BY178" s="40">
        <f t="shared" si="27"/>
        <v>0</v>
      </c>
      <c r="BZ178" s="40">
        <f t="shared" si="27"/>
        <v>0</v>
      </c>
      <c r="CA178" s="40">
        <f>IF(AN178=MAX(AN172:AN181),1,0)</f>
        <v>0</v>
      </c>
      <c r="CB178" s="14"/>
      <c r="CC178" s="14"/>
      <c r="CD178" s="14"/>
    </row>
    <row r="179" spans="1:82" x14ac:dyDescent="0.25">
      <c r="A179" s="39" t="str">
        <f>Accueil!C20</f>
        <v>Cyclo 70</v>
      </c>
      <c r="B179" s="39">
        <f>Accueil!D20</f>
        <v>22</v>
      </c>
      <c r="C179" s="39">
        <f>Accueil!E20</f>
        <v>4</v>
      </c>
      <c r="D179" s="39">
        <f>Accueil!F20</f>
        <v>5</v>
      </c>
      <c r="E179" s="39">
        <f>Accueil!G20</f>
        <v>1</v>
      </c>
      <c r="F179" s="39">
        <f>Accueil!H20</f>
        <v>0</v>
      </c>
      <c r="G179" s="39">
        <f>Accueil!I20</f>
        <v>4</v>
      </c>
      <c r="H179" s="39">
        <f>Accueil!J20</f>
        <v>8</v>
      </c>
      <c r="I179" s="39">
        <f>Accueil!K20</f>
        <v>0</v>
      </c>
      <c r="J179" s="39">
        <f>Accueil!L20</f>
        <v>0</v>
      </c>
      <c r="K179" s="39">
        <f>Accueil!M20</f>
        <v>0</v>
      </c>
      <c r="L179" s="39">
        <f>Accueil!N20</f>
        <v>0</v>
      </c>
      <c r="M179" s="39">
        <f>Accueil!O20</f>
        <v>0</v>
      </c>
      <c r="N179" s="39">
        <f>Accueil!P20</f>
        <v>0</v>
      </c>
      <c r="O179" s="39">
        <f>Accueil!Q20</f>
        <v>0</v>
      </c>
      <c r="P179" s="39">
        <f>Accueil!R20</f>
        <v>0</v>
      </c>
      <c r="Q179" s="39">
        <f>Accueil!S20</f>
        <v>0</v>
      </c>
      <c r="R179" s="39">
        <f>Accueil!T20</f>
        <v>0</v>
      </c>
      <c r="S179" s="39">
        <f>Accueil!U20</f>
        <v>0</v>
      </c>
      <c r="T179" s="39">
        <f>Accueil!V20</f>
        <v>0</v>
      </c>
      <c r="U179" s="39">
        <f>Accueil!W20</f>
        <v>0</v>
      </c>
      <c r="V179" s="39">
        <f>Accueil!X20</f>
        <v>0</v>
      </c>
      <c r="W179" s="39">
        <f>Accueil!Y20</f>
        <v>0</v>
      </c>
      <c r="X179" s="39">
        <f>Accueil!Z20</f>
        <v>0</v>
      </c>
      <c r="Y179" s="39">
        <f>Accueil!AA20</f>
        <v>0</v>
      </c>
      <c r="Z179" s="39">
        <f>Accueil!AB20</f>
        <v>0</v>
      </c>
      <c r="AA179" s="39">
        <f>Accueil!AC20</f>
        <v>0</v>
      </c>
      <c r="AB179" s="39">
        <f>Accueil!AD20</f>
        <v>0</v>
      </c>
      <c r="AC179" s="39">
        <f>Accueil!AE20</f>
        <v>0</v>
      </c>
      <c r="AD179" s="39">
        <f>Accueil!AF20</f>
        <v>0</v>
      </c>
      <c r="AE179" s="39">
        <f>Accueil!AG20</f>
        <v>0</v>
      </c>
      <c r="AF179" s="39">
        <f>Accueil!AH20</f>
        <v>0</v>
      </c>
      <c r="AG179" s="39">
        <f>Accueil!AI20</f>
        <v>0</v>
      </c>
      <c r="AH179" s="39">
        <f>Accueil!AJ20</f>
        <v>0</v>
      </c>
      <c r="AI179" s="39">
        <f>Accueil!AK20</f>
        <v>0</v>
      </c>
      <c r="AJ179" s="39">
        <f>Accueil!AL20</f>
        <v>0</v>
      </c>
      <c r="AK179" s="39">
        <f>Accueil!AM20</f>
        <v>0</v>
      </c>
      <c r="AL179" s="39">
        <f>Accueil!AN20</f>
        <v>0</v>
      </c>
      <c r="AM179" s="39">
        <f>Accueil!AO20</f>
        <v>0</v>
      </c>
      <c r="AN179" s="39">
        <f>Accueil!AP20</f>
        <v>0</v>
      </c>
      <c r="AO179" s="39">
        <f>Accueil!AQ20</f>
        <v>4.4000000000000004</v>
      </c>
      <c r="AP179" s="40">
        <f>IF(C179=MAX(C172:C181),1,0)</f>
        <v>0</v>
      </c>
      <c r="AQ179" s="40">
        <f>IF(D179=MAX(D172:D181),1,0)</f>
        <v>0</v>
      </c>
      <c r="AR179" s="40">
        <f t="shared" ref="AR179:BC179" si="28">IF(E179=MAX(E172:E181),1,0)</f>
        <v>0</v>
      </c>
      <c r="AS179" s="40">
        <f t="shared" si="28"/>
        <v>0</v>
      </c>
      <c r="AT179" s="40">
        <f t="shared" si="28"/>
        <v>0</v>
      </c>
      <c r="AU179" s="40">
        <f t="shared" si="28"/>
        <v>1</v>
      </c>
      <c r="AV179" s="40">
        <f t="shared" si="28"/>
        <v>0</v>
      </c>
      <c r="AW179" s="40">
        <f t="shared" si="28"/>
        <v>0</v>
      </c>
      <c r="AX179" s="40">
        <f t="shared" si="28"/>
        <v>0</v>
      </c>
      <c r="AY179" s="40">
        <f t="shared" si="28"/>
        <v>0</v>
      </c>
      <c r="AZ179" s="40">
        <f t="shared" si="28"/>
        <v>0</v>
      </c>
      <c r="BA179" s="40">
        <f t="shared" si="28"/>
        <v>0</v>
      </c>
      <c r="BB179" s="40">
        <f t="shared" si="28"/>
        <v>0</v>
      </c>
      <c r="BC179" s="40">
        <f t="shared" si="28"/>
        <v>0</v>
      </c>
      <c r="BD179" s="40">
        <f>IF(Q179=MAX(Q172:Q181),1,0)</f>
        <v>0</v>
      </c>
      <c r="BE179" s="40">
        <f>IF(R179=MAX(R172:R181),1,0)</f>
        <v>0</v>
      </c>
      <c r="BF179" s="40">
        <f t="shared" ref="BF179:BG179" si="29">IF(S179=MAX(S172:S181),1,0)</f>
        <v>0</v>
      </c>
      <c r="BG179" s="40">
        <f t="shared" si="29"/>
        <v>0</v>
      </c>
      <c r="BH179" s="40">
        <f>IF(U179=MAX(U172:U181),1,0)</f>
        <v>0</v>
      </c>
      <c r="BI179" s="40">
        <f>IF(V179=MAX(V172:V181),1,0)</f>
        <v>0</v>
      </c>
      <c r="BJ179" s="40">
        <f t="shared" ref="BJ179:BU179" si="30">IF(W179=MAX(W172:W181),1,0)</f>
        <v>0</v>
      </c>
      <c r="BK179" s="40">
        <f t="shared" si="30"/>
        <v>0</v>
      </c>
      <c r="BL179" s="40">
        <f t="shared" si="30"/>
        <v>0</v>
      </c>
      <c r="BM179" s="40">
        <f t="shared" si="30"/>
        <v>0</v>
      </c>
      <c r="BN179" s="40">
        <f t="shared" si="30"/>
        <v>0</v>
      </c>
      <c r="BO179" s="40">
        <f t="shared" si="30"/>
        <v>0</v>
      </c>
      <c r="BP179" s="40">
        <f t="shared" si="30"/>
        <v>0</v>
      </c>
      <c r="BQ179" s="40">
        <f t="shared" si="30"/>
        <v>0</v>
      </c>
      <c r="BR179" s="40">
        <f t="shared" si="30"/>
        <v>0</v>
      </c>
      <c r="BS179" s="40">
        <f t="shared" si="30"/>
        <v>0</v>
      </c>
      <c r="BT179" s="40">
        <f t="shared" si="30"/>
        <v>0</v>
      </c>
      <c r="BU179" s="40">
        <f t="shared" si="30"/>
        <v>0</v>
      </c>
      <c r="BV179" s="40">
        <f>IF(AI179=MAX(AI172:AI181),1,0)</f>
        <v>0</v>
      </c>
      <c r="BW179" s="40">
        <f>IF(AJ179=MAX(AJ172:AJ181),1,0)</f>
        <v>0</v>
      </c>
      <c r="BX179" s="40">
        <f t="shared" ref="BX179:BZ179" si="31">IF(AK179=MAX(AK172:AK181),1,0)</f>
        <v>0</v>
      </c>
      <c r="BY179" s="40">
        <f t="shared" si="31"/>
        <v>0</v>
      </c>
      <c r="BZ179" s="40">
        <f t="shared" si="31"/>
        <v>0</v>
      </c>
      <c r="CA179" s="40">
        <f>IF(AN179=MAX(AN172:AN181),1,0)</f>
        <v>0</v>
      </c>
      <c r="CB179" s="14"/>
      <c r="CC179" s="14"/>
      <c r="CD179" s="14"/>
    </row>
    <row r="180" spans="1:82" x14ac:dyDescent="0.25">
      <c r="A180" s="39" t="str">
        <f>Accueil!C21</f>
        <v>Renaud</v>
      </c>
      <c r="B180" s="39">
        <f>Accueil!D21</f>
        <v>15</v>
      </c>
      <c r="C180" s="39">
        <f>Accueil!E21</f>
        <v>7</v>
      </c>
      <c r="D180" s="39">
        <f>Accueil!F21</f>
        <v>0</v>
      </c>
      <c r="E180" s="39">
        <f>Accueil!G21</f>
        <v>1</v>
      </c>
      <c r="F180" s="39">
        <f>Accueil!H21</f>
        <v>3</v>
      </c>
      <c r="G180" s="39">
        <f>Accueil!I21</f>
        <v>0</v>
      </c>
      <c r="H180" s="39">
        <f>Accueil!J21</f>
        <v>4</v>
      </c>
      <c r="I180" s="39">
        <f>Accueil!K21</f>
        <v>0</v>
      </c>
      <c r="J180" s="39">
        <f>Accueil!L21</f>
        <v>0</v>
      </c>
      <c r="K180" s="39">
        <f>Accueil!M21</f>
        <v>0</v>
      </c>
      <c r="L180" s="39">
        <f>Accueil!N21</f>
        <v>0</v>
      </c>
      <c r="M180" s="39">
        <f>Accueil!O21</f>
        <v>0</v>
      </c>
      <c r="N180" s="39">
        <f>Accueil!P21</f>
        <v>0</v>
      </c>
      <c r="O180" s="39">
        <f>Accueil!Q21</f>
        <v>0</v>
      </c>
      <c r="P180" s="39">
        <f>Accueil!R21</f>
        <v>0</v>
      </c>
      <c r="Q180" s="39">
        <f>Accueil!S21</f>
        <v>0</v>
      </c>
      <c r="R180" s="39">
        <f>Accueil!T21</f>
        <v>0</v>
      </c>
      <c r="S180" s="39">
        <f>Accueil!U21</f>
        <v>0</v>
      </c>
      <c r="T180" s="39">
        <f>Accueil!V21</f>
        <v>0</v>
      </c>
      <c r="U180" s="39">
        <f>Accueil!W21</f>
        <v>0</v>
      </c>
      <c r="V180" s="39">
        <f>Accueil!X21</f>
        <v>0</v>
      </c>
      <c r="W180" s="39">
        <f>Accueil!Y21</f>
        <v>0</v>
      </c>
      <c r="X180" s="39">
        <f>Accueil!Z21</f>
        <v>0</v>
      </c>
      <c r="Y180" s="39">
        <f>Accueil!AA21</f>
        <v>0</v>
      </c>
      <c r="Z180" s="39">
        <f>Accueil!AB21</f>
        <v>0</v>
      </c>
      <c r="AA180" s="39">
        <f>Accueil!AC21</f>
        <v>0</v>
      </c>
      <c r="AB180" s="39">
        <f>Accueil!AD21</f>
        <v>0</v>
      </c>
      <c r="AC180" s="39">
        <f>Accueil!AE21</f>
        <v>0</v>
      </c>
      <c r="AD180" s="39">
        <f>Accueil!AF21</f>
        <v>0</v>
      </c>
      <c r="AE180" s="39">
        <f>Accueil!AG21</f>
        <v>0</v>
      </c>
      <c r="AF180" s="39">
        <f>Accueil!AH21</f>
        <v>0</v>
      </c>
      <c r="AG180" s="39">
        <f>Accueil!AI21</f>
        <v>0</v>
      </c>
      <c r="AH180" s="39">
        <f>Accueil!AJ21</f>
        <v>0</v>
      </c>
      <c r="AI180" s="39">
        <f>Accueil!AK21</f>
        <v>0</v>
      </c>
      <c r="AJ180" s="39">
        <f>Accueil!AL21</f>
        <v>0</v>
      </c>
      <c r="AK180" s="39">
        <f>Accueil!AM21</f>
        <v>0</v>
      </c>
      <c r="AL180" s="39">
        <f>Accueil!AN21</f>
        <v>0</v>
      </c>
      <c r="AM180" s="39">
        <f>Accueil!AO21</f>
        <v>0</v>
      </c>
      <c r="AN180" s="39">
        <f>Accueil!AP21</f>
        <v>0</v>
      </c>
      <c r="AO180" s="39">
        <f>Accueil!AQ21</f>
        <v>3.75</v>
      </c>
      <c r="AP180" s="40">
        <f>IF(C180=MAX(C172:C181),1,0)</f>
        <v>1</v>
      </c>
      <c r="AQ180" s="40">
        <f>IF(D180=MAX(D172:D181),1,0)</f>
        <v>0</v>
      </c>
      <c r="AR180" s="40">
        <f t="shared" ref="AR180:BC180" si="32">IF(E180=MAX(E172:E181),1,0)</f>
        <v>0</v>
      </c>
      <c r="AS180" s="40">
        <f t="shared" si="32"/>
        <v>0</v>
      </c>
      <c r="AT180" s="40">
        <f t="shared" si="32"/>
        <v>0</v>
      </c>
      <c r="AU180" s="40">
        <f t="shared" si="32"/>
        <v>0</v>
      </c>
      <c r="AV180" s="40">
        <f t="shared" si="32"/>
        <v>0</v>
      </c>
      <c r="AW180" s="40">
        <f t="shared" si="32"/>
        <v>0</v>
      </c>
      <c r="AX180" s="40">
        <f t="shared" si="32"/>
        <v>0</v>
      </c>
      <c r="AY180" s="40">
        <f t="shared" si="32"/>
        <v>0</v>
      </c>
      <c r="AZ180" s="40">
        <f t="shared" si="32"/>
        <v>0</v>
      </c>
      <c r="BA180" s="40">
        <f t="shared" si="32"/>
        <v>0</v>
      </c>
      <c r="BB180" s="40">
        <f t="shared" si="32"/>
        <v>0</v>
      </c>
      <c r="BC180" s="40">
        <f t="shared" si="32"/>
        <v>0</v>
      </c>
      <c r="BD180" s="40">
        <f>IF(Q180=MAX(Q172:Q181),1,0)</f>
        <v>0</v>
      </c>
      <c r="BE180" s="40">
        <f>IF(R180=MAX(R172:R181),1,0)</f>
        <v>0</v>
      </c>
      <c r="BF180" s="40">
        <f t="shared" ref="BF180:BG180" si="33">IF(S180=MAX(S172:S181),1,0)</f>
        <v>0</v>
      </c>
      <c r="BG180" s="40">
        <f t="shared" si="33"/>
        <v>0</v>
      </c>
      <c r="BH180" s="40">
        <f>IF(U180=MAX(U172:U181),1,0)</f>
        <v>0</v>
      </c>
      <c r="BI180" s="40">
        <f>IF(V180=MAX(V172:V181),1,0)</f>
        <v>0</v>
      </c>
      <c r="BJ180" s="40">
        <f t="shared" ref="BJ180:BU180" si="34">IF(W180=MAX(W172:W181),1,0)</f>
        <v>0</v>
      </c>
      <c r="BK180" s="40">
        <f t="shared" si="34"/>
        <v>0</v>
      </c>
      <c r="BL180" s="40">
        <f t="shared" si="34"/>
        <v>0</v>
      </c>
      <c r="BM180" s="40">
        <f t="shared" si="34"/>
        <v>0</v>
      </c>
      <c r="BN180" s="40">
        <f t="shared" si="34"/>
        <v>0</v>
      </c>
      <c r="BO180" s="40">
        <f t="shared" si="34"/>
        <v>0</v>
      </c>
      <c r="BP180" s="40">
        <f t="shared" si="34"/>
        <v>0</v>
      </c>
      <c r="BQ180" s="40">
        <f t="shared" si="34"/>
        <v>0</v>
      </c>
      <c r="BR180" s="40">
        <f t="shared" si="34"/>
        <v>0</v>
      </c>
      <c r="BS180" s="40">
        <f t="shared" si="34"/>
        <v>0</v>
      </c>
      <c r="BT180" s="40">
        <f t="shared" si="34"/>
        <v>0</v>
      </c>
      <c r="BU180" s="40">
        <f t="shared" si="34"/>
        <v>0</v>
      </c>
      <c r="BV180" s="40">
        <f>IF(AI180=MAX(AI172:AI181),1,0)</f>
        <v>0</v>
      </c>
      <c r="BW180" s="40">
        <f>IF(AJ180=MAX(AJ172:AJ181),1,0)</f>
        <v>0</v>
      </c>
      <c r="BX180" s="40">
        <f t="shared" ref="BX180:BZ180" si="35">IF(AK180=MAX(AK172:AK181),1,0)</f>
        <v>0</v>
      </c>
      <c r="BY180" s="40">
        <f t="shared" si="35"/>
        <v>0</v>
      </c>
      <c r="BZ180" s="40">
        <f t="shared" si="35"/>
        <v>0</v>
      </c>
      <c r="CA180" s="40">
        <f>IF(AN180=MAX(AN172:AN181),1,0)</f>
        <v>0</v>
      </c>
      <c r="CB180" s="14"/>
      <c r="CC180" s="14"/>
      <c r="CD180" s="14"/>
    </row>
    <row r="181" spans="1:82" x14ac:dyDescent="0.25">
      <c r="A181" s="39" t="str">
        <f>Accueil!C22</f>
        <v>Matt</v>
      </c>
      <c r="B181" s="39">
        <f>Accueil!D22</f>
        <v>7</v>
      </c>
      <c r="C181" s="39">
        <f>Accueil!E22</f>
        <v>3</v>
      </c>
      <c r="D181" s="39">
        <f>Accueil!F22</f>
        <v>4</v>
      </c>
      <c r="E181" s="39">
        <f>Accueil!G22</f>
        <v>0</v>
      </c>
      <c r="F181" s="39">
        <f>Accueil!H22</f>
        <v>0</v>
      </c>
      <c r="G181" s="39">
        <f>Accueil!I22</f>
        <v>0</v>
      </c>
      <c r="H181" s="39">
        <f>Accueil!J22</f>
        <v>0</v>
      </c>
      <c r="I181" s="39">
        <f>Accueil!K22</f>
        <v>0</v>
      </c>
      <c r="J181" s="39">
        <f>Accueil!L22</f>
        <v>0</v>
      </c>
      <c r="K181" s="39">
        <f>Accueil!M22</f>
        <v>0</v>
      </c>
      <c r="L181" s="39">
        <f>Accueil!N22</f>
        <v>0</v>
      </c>
      <c r="M181" s="39">
        <f>Accueil!O22</f>
        <v>0</v>
      </c>
      <c r="N181" s="39">
        <f>Accueil!P22</f>
        <v>0</v>
      </c>
      <c r="O181" s="39">
        <f>Accueil!Q22</f>
        <v>0</v>
      </c>
      <c r="P181" s="39">
        <f>Accueil!R22</f>
        <v>0</v>
      </c>
      <c r="Q181" s="39">
        <f>Accueil!S22</f>
        <v>0</v>
      </c>
      <c r="R181" s="39">
        <f>Accueil!T22</f>
        <v>0</v>
      </c>
      <c r="S181" s="39">
        <f>Accueil!U22</f>
        <v>0</v>
      </c>
      <c r="T181" s="39">
        <f>Accueil!V22</f>
        <v>0</v>
      </c>
      <c r="U181" s="39">
        <f>Accueil!W22</f>
        <v>0</v>
      </c>
      <c r="V181" s="39">
        <f>Accueil!X22</f>
        <v>0</v>
      </c>
      <c r="W181" s="39">
        <f>Accueil!Y22</f>
        <v>0</v>
      </c>
      <c r="X181" s="39">
        <f>Accueil!Z22</f>
        <v>0</v>
      </c>
      <c r="Y181" s="39">
        <f>Accueil!AA22</f>
        <v>0</v>
      </c>
      <c r="Z181" s="39">
        <f>Accueil!AB22</f>
        <v>0</v>
      </c>
      <c r="AA181" s="39">
        <f>Accueil!AC22</f>
        <v>0</v>
      </c>
      <c r="AB181" s="39">
        <f>Accueil!AD22</f>
        <v>0</v>
      </c>
      <c r="AC181" s="39">
        <f>Accueil!AE22</f>
        <v>0</v>
      </c>
      <c r="AD181" s="39">
        <f>Accueil!AF22</f>
        <v>0</v>
      </c>
      <c r="AE181" s="39">
        <f>Accueil!AG22</f>
        <v>0</v>
      </c>
      <c r="AF181" s="39">
        <f>Accueil!AH22</f>
        <v>0</v>
      </c>
      <c r="AG181" s="39">
        <f>Accueil!AI22</f>
        <v>0</v>
      </c>
      <c r="AH181" s="39">
        <f>Accueil!AJ22</f>
        <v>0</v>
      </c>
      <c r="AI181" s="39">
        <f>Accueil!AK22</f>
        <v>0</v>
      </c>
      <c r="AJ181" s="39">
        <f>Accueil!AL22</f>
        <v>0</v>
      </c>
      <c r="AK181" s="39">
        <f>Accueil!AM22</f>
        <v>0</v>
      </c>
      <c r="AL181" s="39">
        <f>Accueil!AN22</f>
        <v>0</v>
      </c>
      <c r="AM181" s="39">
        <f>Accueil!AO22</f>
        <v>0</v>
      </c>
      <c r="AN181" s="39">
        <f>Accueil!AP22</f>
        <v>0</v>
      </c>
      <c r="AO181" s="39">
        <f>Accueil!AQ22</f>
        <v>3.5</v>
      </c>
      <c r="AP181" s="40">
        <f>IF(C181=MAX(C172:C181),1,0)</f>
        <v>0</v>
      </c>
      <c r="AQ181" s="40">
        <f>IF(D181=MAX(D172:D181),1,0)</f>
        <v>0</v>
      </c>
      <c r="AR181" s="40">
        <f t="shared" ref="AR181:BC181" si="36">IF(E181=MAX(E172:E181),1,0)</f>
        <v>0</v>
      </c>
      <c r="AS181" s="40">
        <f t="shared" si="36"/>
        <v>0</v>
      </c>
      <c r="AT181" s="40">
        <f t="shared" si="36"/>
        <v>0</v>
      </c>
      <c r="AU181" s="40">
        <f t="shared" si="36"/>
        <v>0</v>
      </c>
      <c r="AV181" s="40">
        <f t="shared" si="36"/>
        <v>0</v>
      </c>
      <c r="AW181" s="40">
        <f t="shared" si="36"/>
        <v>0</v>
      </c>
      <c r="AX181" s="40">
        <f t="shared" si="36"/>
        <v>0</v>
      </c>
      <c r="AY181" s="40">
        <f t="shared" si="36"/>
        <v>0</v>
      </c>
      <c r="AZ181" s="40">
        <f t="shared" si="36"/>
        <v>0</v>
      </c>
      <c r="BA181" s="40">
        <f t="shared" si="36"/>
        <v>0</v>
      </c>
      <c r="BB181" s="40">
        <f t="shared" si="36"/>
        <v>0</v>
      </c>
      <c r="BC181" s="40">
        <f t="shared" si="36"/>
        <v>0</v>
      </c>
      <c r="BD181" s="40">
        <f>IF(Q181=MAX(Q172:Q181),1,0)</f>
        <v>0</v>
      </c>
      <c r="BE181" s="40">
        <f>IF(R181=MAX(R172:R181),1,0)</f>
        <v>0</v>
      </c>
      <c r="BF181" s="40">
        <f t="shared" ref="BF181:BG181" si="37">IF(S181=MAX(S172:S181),1,0)</f>
        <v>0</v>
      </c>
      <c r="BG181" s="40">
        <f t="shared" si="37"/>
        <v>0</v>
      </c>
      <c r="BH181" s="40">
        <f>IF(U181=MAX(U172:U181),1,0)</f>
        <v>0</v>
      </c>
      <c r="BI181" s="40">
        <f>IF(V181=MAX(V172:V181),1,0)</f>
        <v>0</v>
      </c>
      <c r="BJ181" s="40">
        <f t="shared" ref="BJ181:BU181" si="38">IF(W181=MAX(W172:W181),1,0)</f>
        <v>0</v>
      </c>
      <c r="BK181" s="40">
        <f t="shared" si="38"/>
        <v>0</v>
      </c>
      <c r="BL181" s="40">
        <f t="shared" si="38"/>
        <v>0</v>
      </c>
      <c r="BM181" s="40">
        <f t="shared" si="38"/>
        <v>0</v>
      </c>
      <c r="BN181" s="40">
        <f t="shared" si="38"/>
        <v>0</v>
      </c>
      <c r="BO181" s="40">
        <f t="shared" si="38"/>
        <v>0</v>
      </c>
      <c r="BP181" s="40">
        <f t="shared" si="38"/>
        <v>0</v>
      </c>
      <c r="BQ181" s="40">
        <f t="shared" si="38"/>
        <v>0</v>
      </c>
      <c r="BR181" s="40">
        <f t="shared" si="38"/>
        <v>0</v>
      </c>
      <c r="BS181" s="40">
        <f t="shared" si="38"/>
        <v>0</v>
      </c>
      <c r="BT181" s="40">
        <f t="shared" si="38"/>
        <v>0</v>
      </c>
      <c r="BU181" s="40">
        <f t="shared" si="38"/>
        <v>0</v>
      </c>
      <c r="BV181" s="40">
        <f>IF(AI181=MAX(AI172:AI181),1,0)</f>
        <v>0</v>
      </c>
      <c r="BW181" s="40">
        <f>IF(AJ181=MAX(AJ172:AJ181),1,0)</f>
        <v>0</v>
      </c>
      <c r="BX181" s="40">
        <f t="shared" ref="BX181:BZ181" si="39">IF(AK181=MAX(AK172:AK181),1,0)</f>
        <v>0</v>
      </c>
      <c r="BY181" s="40">
        <f t="shared" si="39"/>
        <v>0</v>
      </c>
      <c r="BZ181" s="40">
        <f t="shared" si="39"/>
        <v>0</v>
      </c>
      <c r="CA181" s="40">
        <f>IF(AN181=MAX(AN172:AN181),1,0)</f>
        <v>0</v>
      </c>
      <c r="CB181" s="14"/>
      <c r="CC181" s="14"/>
      <c r="CD181" s="14"/>
    </row>
    <row r="182" spans="1:82" ht="15.75" thickBot="1" x14ac:dyDescent="0.3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</row>
    <row r="183" spans="1:82" ht="15.75" thickBot="1" x14ac:dyDescent="0.3">
      <c r="A183" s="38"/>
      <c r="T183" s="57" t="s">
        <v>502</v>
      </c>
      <c r="U183" s="58"/>
      <c r="V183" s="59"/>
      <c r="W183" s="50"/>
    </row>
    <row r="185" spans="1:82" x14ac:dyDescent="0.25">
      <c r="A185" s="39" t="str">
        <f>Accueil!C13</f>
        <v>Régis</v>
      </c>
      <c r="B185" s="39"/>
      <c r="C185" s="39">
        <f>IF(C172="",NA(),SUM(C172)/COUNTIF(C172,"&gt;0"))</f>
        <v>5</v>
      </c>
      <c r="D185" s="39">
        <f>IF(D172="",NA(),SUM(C172:D172)/COUNTIF(C172:D172,"&gt;0"))</f>
        <v>4</v>
      </c>
      <c r="E185" s="39">
        <f>IF(E172="",NA(),SUM(C172:E172)/COUNTIF(C172:E172,"&gt;0"))</f>
        <v>3</v>
      </c>
      <c r="F185" s="39">
        <f>IF(F172="",NA(),SUM(C172:F172)/COUNTIF(C172:F172,"&gt;0"))</f>
        <v>3.25</v>
      </c>
      <c r="G185" s="39">
        <f>IF(G172="",NA(),SUM(C172:G172)/COUNTIF(C172:G172,"&gt;0"))</f>
        <v>3.4</v>
      </c>
      <c r="H185" s="39">
        <f>IF(H172="",NA(),SUM(C172:H172)/COUNTIF(C172:H172,"&gt;0"))</f>
        <v>3.6666666666666665</v>
      </c>
      <c r="I185" s="39">
        <f>IF(I172="",NA(),SUM(C172:I172)/COUNTIF(C172:I172,"&gt;0"))</f>
        <v>3.8571428571428572</v>
      </c>
      <c r="J185" s="39">
        <f>IF(J172="",NA(),SUM(C172:J172)/COUNTIF(C172:J172,"&gt;0"))</f>
        <v>4.375</v>
      </c>
      <c r="K185" s="39">
        <f>IF(K172="",NA(),SUM(C172:K172)/COUNTIF(C172:K172,"&gt;0"))</f>
        <v>4.4444444444444446</v>
      </c>
      <c r="L185" s="39">
        <f>IF(L172="",NA(),SUM(C172:L172)/COUNTIF(C172:L172,"&gt;0"))</f>
        <v>4.3</v>
      </c>
      <c r="M185" s="39">
        <f>IF(M172="",NA(),SUM(C172:M172)/COUNTIF(C172:M172,"&gt;0"))</f>
        <v>4.2727272727272725</v>
      </c>
      <c r="N185" s="39">
        <f>IF(N172="",NA(),SUM(C172:N172)/COUNTIF(C172:N172,"&gt;0"))</f>
        <v>4.416666666666667</v>
      </c>
      <c r="O185" s="39">
        <f>IF(O172="",NA(),SUM(C172:O172)/COUNTIF(C172:O172,"&gt;0"))</f>
        <v>4.4615384615384617</v>
      </c>
      <c r="P185" s="39">
        <f>IF(P172="",NA(),SUM(C172:P172)/COUNTIF(C172:P172,"&gt;0"))</f>
        <v>4.3571428571428568</v>
      </c>
      <c r="Q185" s="39">
        <f>IF(Q172="",NA(),SUM(C172:Q172)/COUNTIF(C172:Q172,"&gt;0"))</f>
        <v>4.5333333333333332</v>
      </c>
      <c r="R185" s="39">
        <f>IF(R172="",NA(),SUM(C172:R172)/COUNTIF(C172:R172,"&gt;0"))</f>
        <v>4.5</v>
      </c>
      <c r="S185" s="39">
        <f>IF(S172="",NA(),SUM(C172:S172)/COUNTIF(C172:S172,"&gt;0"))</f>
        <v>4.5882352941176467</v>
      </c>
      <c r="T185" s="39">
        <f>IF(T172="",NA(),SUM(C172:T172)/COUNTIF(C172:T172,"&gt;0"))</f>
        <v>4.5555555555555554</v>
      </c>
      <c r="U185" s="39">
        <f>IF(U172="",NA(),SUM(C172:U172)/COUNTIF(C172:U172,"&gt;0"))</f>
        <v>4.6315789473684212</v>
      </c>
      <c r="V185" s="39">
        <f>IF(V172="",NA(),SUM(C172:V172)/COUNTIF(C172:V172,"&gt;0"))</f>
        <v>4.55</v>
      </c>
      <c r="W185" s="39">
        <f>IF(W172="",NA(),SUM(C172:W172)/COUNTIF(C172:W172,"&gt;0"))</f>
        <v>4.5714285714285712</v>
      </c>
      <c r="X185" s="39">
        <f>IF(X172="",NA(),SUM(C172:X172)/COUNTIF(C172:X172,"&gt;0"))</f>
        <v>4.5</v>
      </c>
      <c r="Y185" s="39">
        <f>IF(Y172="",NA(),SUM(C172:Y172)/COUNTIF(C172:Y172,"&gt;0"))</f>
        <v>4.3913043478260869</v>
      </c>
      <c r="Z185" s="39">
        <f>IF(Z172="",NA(),SUM(C172:Z172)/COUNTIF(C172:Z172,"&gt;0"))</f>
        <v>4.416666666666667</v>
      </c>
      <c r="AA185" s="39">
        <f>IF(AA172="",NA(),SUM(C172:AA172)/COUNTIF(C172:AA172,"&gt;0"))</f>
        <v>4.4400000000000004</v>
      </c>
      <c r="AB185" s="39">
        <f>IF(AB172="",NA(),SUM(C172:AB172)/COUNTIF(C172:AB172,"&gt;0"))</f>
        <v>4.384615384615385</v>
      </c>
      <c r="AC185" s="39">
        <f>IF(AC172="",NA(),SUM(C172:AC172)/COUNTIF(C172:AC172,"&gt;0"))</f>
        <v>4.4814814814814818</v>
      </c>
      <c r="AD185" s="39">
        <f>IF(AD172="",NA(),SUM(C172:AD172)/COUNTIF(C172:AD172,"&gt;0"))</f>
        <v>4.5357142857142856</v>
      </c>
      <c r="AE185" s="39">
        <f>IF(AE172="",NA(),SUM(C172:AE172)/COUNTIF(C172:AE172,"&gt;0"))</f>
        <v>4.6206896551724137</v>
      </c>
      <c r="AF185" s="39">
        <f>IF(AF172="",NA(),SUM(C172:AF172)/COUNTIF(C172:AF172,"&gt;0"))</f>
        <v>4.6333333333333337</v>
      </c>
      <c r="AG185" s="39">
        <f>IF(AG172="",NA(),SUM(C172:AG172)/COUNTIF(C172:AG172,"&gt;0"))</f>
        <v>4.580645161290323</v>
      </c>
      <c r="AH185" s="39">
        <f>IF(AH172="",NA(),SUM(C172:AH172)/COUNTIF(C172:AH172,"&gt;0"))</f>
        <v>4.59375</v>
      </c>
      <c r="AI185" s="39">
        <f>IF(AI172="",NA(),SUM(C172:AI172)/COUNTIF(C172:AI172,"&gt;0"))</f>
        <v>4.6060606060606064</v>
      </c>
      <c r="AJ185" s="39">
        <f>IF(AJ172="",NA(),SUM(C172:AJ172)/COUNTIF(C172:AJ172,"&gt;0"))</f>
        <v>4.5882352941176467</v>
      </c>
      <c r="AK185" s="39">
        <f>IF(AK172="",NA(),SUM(C172:AK172)/COUNTIF(C172:AK172,"&gt;0"))</f>
        <v>4.5999999999999996</v>
      </c>
      <c r="AL185" s="39">
        <f>IF(AL172="",NA(),SUM(C172:AL172)/COUNTIF(C172:AL172,"&gt;0"))</f>
        <v>4.6111111111111107</v>
      </c>
      <c r="AM185" s="39">
        <f>IF(AM172="",NA(),SUM(C172:AM172)/COUNTIF(C172:AM172,"&gt;0"))</f>
        <v>4.6486486486486482</v>
      </c>
      <c r="AN185" s="51">
        <f>IF(AN172="",NA(),SUM(C172:AN172)/COUNTIF(C172:AN172,"&gt;0"))</f>
        <v>4.6578947368421053</v>
      </c>
      <c r="AO185" s="52"/>
    </row>
    <row r="186" spans="1:82" x14ac:dyDescent="0.25">
      <c r="A186" s="39" t="str">
        <f>Accueil!C14</f>
        <v>Manu</v>
      </c>
      <c r="B186" s="39"/>
      <c r="C186" s="39">
        <f t="shared" ref="C186:C194" si="40">IF(C173="",NA(),SUM(C173)/COUNTIF(C173,"&gt;0"))</f>
        <v>4</v>
      </c>
      <c r="D186" s="39">
        <f t="shared" ref="D186:D194" si="41">IF(D173="",NA(),SUM(C173:D173)/COUNTIF(C173:D173,"&gt;0"))</f>
        <v>5</v>
      </c>
      <c r="E186" s="39">
        <f t="shared" ref="E186:E194" si="42">IF(E173="",NA(),SUM(C173:E173)/COUNTIF(C173:E173,"&gt;0"))</f>
        <v>4.666666666666667</v>
      </c>
      <c r="F186" s="39">
        <f t="shared" ref="F186:F194" si="43">IF(F173="",NA(),SUM(C173:F173)/COUNTIF(C173:F173,"&gt;0"))</f>
        <v>3.75</v>
      </c>
      <c r="G186" s="39">
        <f t="shared" ref="G186:G194" si="44">IF(G173="",NA(),SUM(C173:G173)/COUNTIF(C173:G173,"&gt;0"))</f>
        <v>3.6</v>
      </c>
      <c r="H186" s="39">
        <f t="shared" ref="H186:H194" si="45">IF(H173="",NA(),SUM(C173:H173)/COUNTIF(C173:H173,"&gt;0"))</f>
        <v>3.8333333333333335</v>
      </c>
      <c r="I186" s="39">
        <f t="shared" ref="I186:I194" si="46">IF(I173="",NA(),SUM(C173:I173)/COUNTIF(C173:I173,"&gt;0"))</f>
        <v>3.8571428571428572</v>
      </c>
      <c r="J186" s="39">
        <f t="shared" ref="J186:J194" si="47">IF(J173="",NA(),SUM(C173:J173)/COUNTIF(C173:J173,"&gt;0"))</f>
        <v>4.25</v>
      </c>
      <c r="K186" s="39">
        <f t="shared" ref="K186:K194" si="48">IF(K173="",NA(),SUM(C173:K173)/COUNTIF(C173:K173,"&gt;0"))</f>
        <v>4.333333333333333</v>
      </c>
      <c r="L186" s="39">
        <f t="shared" ref="L186:L194" si="49">IF(L173="",NA(),SUM(C173:L173)/COUNTIF(C173:L173,"&gt;0"))</f>
        <v>4.4000000000000004</v>
      </c>
      <c r="M186" s="39">
        <f t="shared" ref="M186:M194" si="50">IF(M173="",NA(),SUM(C173:M173)/COUNTIF(C173:M173,"&gt;0"))</f>
        <v>4.6363636363636367</v>
      </c>
      <c r="N186" s="39">
        <f t="shared" ref="N186:N194" si="51">IF(N173="",NA(),SUM(C173:N173)/COUNTIF(C173:N173,"&gt;0"))</f>
        <v>4.583333333333333</v>
      </c>
      <c r="O186" s="39">
        <f t="shared" ref="O186:O194" si="52">IF(O173="",NA(),SUM(C173:O173)/COUNTIF(C173:O173,"&gt;0"))</f>
        <v>4.615384615384615</v>
      </c>
      <c r="P186" s="39">
        <f t="shared" ref="P186:P194" si="53">IF(P173="",NA(),SUM(C173:P173)/COUNTIF(C173:P173,"&gt;0"))</f>
        <v>4.5714285714285712</v>
      </c>
      <c r="Q186" s="39">
        <f t="shared" ref="Q186:Q194" si="54">IF(Q173="",NA(),SUM(C173:Q173)/COUNTIF(C173:Q173,"&gt;0"))</f>
        <v>4.666666666666667</v>
      </c>
      <c r="R186" s="39">
        <f t="shared" ref="R186:R194" si="55">IF(R173="",NA(),SUM(C173:R173)/COUNTIF(C173:R173,"&gt;0"))</f>
        <v>4.6875</v>
      </c>
      <c r="S186" s="39">
        <f t="shared" ref="S186:S194" si="56">IF(S173="",NA(),SUM(C173:S173)/COUNTIF(C173:S173,"&gt;0"))</f>
        <v>4.8235294117647056</v>
      </c>
      <c r="T186" s="39">
        <f t="shared" ref="T186:T194" si="57">IF(T173="",NA(),SUM(C173:T173)/COUNTIF(C173:T173,"&gt;0"))</f>
        <v>4.7222222222222223</v>
      </c>
      <c r="U186" s="39">
        <f t="shared" ref="U186:U194" si="58">IF(U173="",NA(),SUM(C173:U173)/COUNTIF(C173:U173,"&gt;0"))</f>
        <v>4.8421052631578947</v>
      </c>
      <c r="V186" s="39">
        <f t="shared" ref="V186:V194" si="59">IF(V173="",NA(),SUM(C173:V173)/COUNTIF(C173:V173,"&gt;0"))</f>
        <v>4.8499999999999996</v>
      </c>
      <c r="W186" s="39">
        <f t="shared" ref="W186:W194" si="60">IF(W173="",NA(),SUM(C173:W173)/COUNTIF(C173:W173,"&gt;0"))</f>
        <v>4.8095238095238093</v>
      </c>
      <c r="X186" s="39">
        <f t="shared" ref="X186:X194" si="61">IF(X173="",NA(),SUM(C173:X173)/COUNTIF(C173:X173,"&gt;0"))</f>
        <v>4.7272727272727275</v>
      </c>
      <c r="Y186" s="39">
        <f t="shared" ref="Y186:Y194" si="62">IF(Y173="",NA(),SUM(C173:Y173)/COUNTIF(C173:Y173,"&gt;0"))</f>
        <v>4.6086956521739131</v>
      </c>
      <c r="Z186" s="39">
        <f t="shared" ref="Z186:Z194" si="63">IF(Z173="",NA(),SUM(C173:Z173)/COUNTIF(C173:Z173,"&gt;0"))</f>
        <v>4.583333333333333</v>
      </c>
      <c r="AA186" s="39">
        <f t="shared" ref="AA186:AA194" si="64">IF(AA173="",NA(),SUM(C173:AA173)/COUNTIF(C173:AA173,"&gt;0"))</f>
        <v>4.5199999999999996</v>
      </c>
      <c r="AB186" s="39">
        <f t="shared" ref="AB186:AB194" si="65">IF(AB173="",NA(),SUM(C173:AB173)/COUNTIF(C173:AB173,"&gt;0"))</f>
        <v>4.5769230769230766</v>
      </c>
      <c r="AC186" s="39">
        <f t="shared" ref="AC186:AC194" si="66">IF(AC173="",NA(),SUM(C173:AC173)/COUNTIF(C173:AC173,"&gt;0"))</f>
        <v>4.5185185185185182</v>
      </c>
      <c r="AD186" s="39">
        <f t="shared" ref="AD186:AD194" si="67">IF(AD173="",NA(),SUM(C173:AD173)/COUNTIF(C173:AD173,"&gt;0"))</f>
        <v>4.5</v>
      </c>
      <c r="AE186" s="39">
        <f t="shared" ref="AE186:AE194" si="68">IF(AE173="",NA(),SUM(C173:AE173)/COUNTIF(C173:AE173,"&gt;0"))</f>
        <v>4.5517241379310347</v>
      </c>
      <c r="AF186" s="39">
        <f t="shared" ref="AF186:AF194" si="69">IF(AF173="",NA(),SUM(C173:AF173)/COUNTIF(C173:AF173,"&gt;0"))</f>
        <v>4.5</v>
      </c>
      <c r="AG186" s="39">
        <f t="shared" ref="AG186:AG194" si="70">IF(AG173="",NA(),SUM(C173:AG173)/COUNTIF(C173:AG173,"&gt;0"))</f>
        <v>4.580645161290323</v>
      </c>
      <c r="AH186" s="39">
        <f t="shared" ref="AH186:AH194" si="71">IF(AH173="",NA(),SUM(C173:AH173)/COUNTIF(C173:AH173,"&gt;0"))</f>
        <v>4.5625</v>
      </c>
      <c r="AI186" s="39">
        <f t="shared" ref="AI186:AI194" si="72">IF(AI173="",NA(),SUM(C173:AI173)/COUNTIF(C173:AI173,"&gt;0"))</f>
        <v>4.6363636363636367</v>
      </c>
      <c r="AJ186" s="39">
        <f t="shared" ref="AJ186:AJ194" si="73">IF(AJ173="",NA(),SUM(C173:AJ173)/COUNTIF(C173:AJ173,"&gt;0"))</f>
        <v>4.6470588235294121</v>
      </c>
      <c r="AK186" s="39">
        <f t="shared" ref="AK186:AK194" si="74">IF(AK173="",NA(),SUM(C173:AK173)/COUNTIF(C173:AK173,"&gt;0"))</f>
        <v>4.628571428571429</v>
      </c>
      <c r="AL186" s="39">
        <f t="shared" ref="AL186:AL194" si="75">IF(AL173="",NA(),SUM(C173:AL173)/COUNTIF(C173:AL173,"&gt;0"))</f>
        <v>4.6388888888888893</v>
      </c>
      <c r="AM186" s="39">
        <f t="shared" ref="AM186:AM194" si="76">IF(AM173="",NA(),SUM(C173:AM173)/COUNTIF(C173:AM173,"&gt;0"))</f>
        <v>4.6216216216216219</v>
      </c>
      <c r="AN186" s="51">
        <f t="shared" ref="AN186:AN194" si="77">IF(AN173="",NA(),SUM(C173:AN173)/COUNTIF(C173:AN173,"&gt;0"))</f>
        <v>4.6315789473684212</v>
      </c>
      <c r="AO186" s="52"/>
    </row>
    <row r="187" spans="1:82" x14ac:dyDescent="0.25">
      <c r="A187" s="39" t="str">
        <f>Accueil!C15</f>
        <v>Rémi</v>
      </c>
      <c r="B187" s="39"/>
      <c r="C187" s="39">
        <f t="shared" si="40"/>
        <v>4</v>
      </c>
      <c r="D187" s="39">
        <f t="shared" si="41"/>
        <v>4</v>
      </c>
      <c r="E187" s="39">
        <f t="shared" si="42"/>
        <v>4.666666666666667</v>
      </c>
      <c r="F187" s="39">
        <f t="shared" si="43"/>
        <v>4</v>
      </c>
      <c r="G187" s="39">
        <f t="shared" si="44"/>
        <v>3.6</v>
      </c>
      <c r="H187" s="39">
        <f t="shared" si="45"/>
        <v>3.8333333333333335</v>
      </c>
      <c r="I187" s="39">
        <f t="shared" si="46"/>
        <v>3.7142857142857144</v>
      </c>
      <c r="J187" s="39">
        <f t="shared" si="47"/>
        <v>4</v>
      </c>
      <c r="K187" s="39">
        <f t="shared" si="48"/>
        <v>3.7777777777777777</v>
      </c>
      <c r="L187" s="39">
        <f t="shared" si="49"/>
        <v>3.9</v>
      </c>
      <c r="M187" s="39">
        <f t="shared" si="50"/>
        <v>4.0909090909090908</v>
      </c>
      <c r="N187" s="39">
        <f t="shared" si="51"/>
        <v>4.166666666666667</v>
      </c>
      <c r="O187" s="39">
        <f t="shared" si="52"/>
        <v>4.2307692307692308</v>
      </c>
      <c r="P187" s="39">
        <f t="shared" si="53"/>
        <v>4.2857142857142856</v>
      </c>
      <c r="Q187" s="39">
        <f t="shared" si="54"/>
        <v>4.333333333333333</v>
      </c>
      <c r="R187" s="39">
        <f t="shared" si="55"/>
        <v>4.5</v>
      </c>
      <c r="S187" s="39">
        <f t="shared" si="56"/>
        <v>4.4705882352941178</v>
      </c>
      <c r="T187" s="39">
        <f t="shared" si="57"/>
        <v>4.333333333333333</v>
      </c>
      <c r="U187" s="39">
        <f t="shared" si="58"/>
        <v>4.4210526315789478</v>
      </c>
      <c r="V187" s="39">
        <f t="shared" si="59"/>
        <v>4.4000000000000004</v>
      </c>
      <c r="W187" s="39">
        <f t="shared" si="60"/>
        <v>4.4761904761904763</v>
      </c>
      <c r="X187" s="39">
        <f t="shared" si="61"/>
        <v>4.3181818181818183</v>
      </c>
      <c r="Y187" s="39">
        <f t="shared" si="62"/>
        <v>4.2173913043478262</v>
      </c>
      <c r="Z187" s="39">
        <f t="shared" si="63"/>
        <v>4.25</v>
      </c>
      <c r="AA187" s="39">
        <f t="shared" si="64"/>
        <v>4.32</v>
      </c>
      <c r="AB187" s="39">
        <f t="shared" si="65"/>
        <v>4.3076923076923075</v>
      </c>
      <c r="AC187" s="39">
        <f t="shared" si="66"/>
        <v>4.2962962962962967</v>
      </c>
      <c r="AD187" s="39">
        <f t="shared" si="67"/>
        <v>4.25</v>
      </c>
      <c r="AE187" s="39">
        <f t="shared" si="68"/>
        <v>4.2413793103448274</v>
      </c>
      <c r="AF187" s="39">
        <f t="shared" si="69"/>
        <v>4.2666666666666666</v>
      </c>
      <c r="AG187" s="39">
        <f t="shared" si="70"/>
        <v>4.258064516129032</v>
      </c>
      <c r="AH187" s="39">
        <f t="shared" si="71"/>
        <v>4.3125</v>
      </c>
      <c r="AI187" s="39">
        <f t="shared" si="72"/>
        <v>4.3636363636363633</v>
      </c>
      <c r="AJ187" s="39">
        <f t="shared" si="73"/>
        <v>4.4705882352941178</v>
      </c>
      <c r="AK187" s="39">
        <f t="shared" si="74"/>
        <v>4.4571428571428573</v>
      </c>
      <c r="AL187" s="39">
        <f t="shared" si="75"/>
        <v>4.5</v>
      </c>
      <c r="AM187" s="39">
        <f t="shared" si="76"/>
        <v>4.4864864864864868</v>
      </c>
      <c r="AN187" s="51">
        <f t="shared" si="77"/>
        <v>4.5</v>
      </c>
      <c r="AO187" s="52"/>
    </row>
    <row r="188" spans="1:82" x14ac:dyDescent="0.25">
      <c r="A188" s="39" t="str">
        <f>Accueil!C16</f>
        <v>James</v>
      </c>
      <c r="B188" s="39"/>
      <c r="C188" s="39">
        <f t="shared" si="40"/>
        <v>5</v>
      </c>
      <c r="D188" s="39">
        <f t="shared" si="41"/>
        <v>5</v>
      </c>
      <c r="E188" s="39">
        <f t="shared" si="42"/>
        <v>4.5</v>
      </c>
      <c r="F188" s="39">
        <f t="shared" si="43"/>
        <v>3.6666666666666665</v>
      </c>
      <c r="G188" s="39">
        <f t="shared" si="44"/>
        <v>3.75</v>
      </c>
      <c r="H188" s="39">
        <f t="shared" si="45"/>
        <v>4.2</v>
      </c>
      <c r="I188" s="39">
        <f t="shared" si="46"/>
        <v>4.2</v>
      </c>
      <c r="J188" s="39">
        <f t="shared" si="47"/>
        <v>4.2</v>
      </c>
      <c r="K188" s="39">
        <f t="shared" si="48"/>
        <v>4.166666666666667</v>
      </c>
      <c r="L188" s="39">
        <f t="shared" si="49"/>
        <v>4.1428571428571432</v>
      </c>
      <c r="M188" s="39">
        <f t="shared" si="50"/>
        <v>4.375</v>
      </c>
      <c r="N188" s="39">
        <f t="shared" si="51"/>
        <v>4.4444444444444446</v>
      </c>
      <c r="O188" s="39">
        <f t="shared" si="52"/>
        <v>4.5999999999999996</v>
      </c>
      <c r="P188" s="39">
        <f t="shared" si="53"/>
        <v>4.6363636363636367</v>
      </c>
      <c r="Q188" s="39">
        <f t="shared" si="54"/>
        <v>4.666666666666667</v>
      </c>
      <c r="R188" s="39">
        <f t="shared" si="55"/>
        <v>4.615384615384615</v>
      </c>
      <c r="S188" s="39">
        <f t="shared" si="56"/>
        <v>4.7857142857142856</v>
      </c>
      <c r="T188" s="39">
        <f t="shared" si="57"/>
        <v>4.666666666666667</v>
      </c>
      <c r="U188" s="39">
        <f t="shared" si="58"/>
        <v>4.6875</v>
      </c>
      <c r="V188" s="39">
        <f t="shared" si="59"/>
        <v>4.6470588235294121</v>
      </c>
      <c r="W188" s="39">
        <f t="shared" si="60"/>
        <v>4.666666666666667</v>
      </c>
      <c r="X188" s="39">
        <f t="shared" si="61"/>
        <v>4.6842105263157894</v>
      </c>
      <c r="Y188" s="39">
        <f t="shared" si="62"/>
        <v>4.55</v>
      </c>
      <c r="Z188" s="39">
        <f t="shared" si="63"/>
        <v>4.5238095238095237</v>
      </c>
      <c r="AA188" s="39">
        <f t="shared" si="64"/>
        <v>4.5</v>
      </c>
      <c r="AB188" s="39">
        <f t="shared" si="65"/>
        <v>4.4782608695652177</v>
      </c>
      <c r="AC188" s="39">
        <f t="shared" si="66"/>
        <v>4.541666666666667</v>
      </c>
      <c r="AD188" s="39">
        <f t="shared" si="67"/>
        <v>4.5999999999999996</v>
      </c>
      <c r="AE188" s="39">
        <f t="shared" si="68"/>
        <v>4.5769230769230766</v>
      </c>
      <c r="AF188" s="39">
        <f t="shared" si="69"/>
        <v>4.6296296296296298</v>
      </c>
      <c r="AG188" s="39">
        <f t="shared" si="70"/>
        <v>4.6428571428571432</v>
      </c>
      <c r="AH188" s="39">
        <f t="shared" si="71"/>
        <v>4.6896551724137927</v>
      </c>
      <c r="AI188" s="39">
        <f t="shared" si="72"/>
        <v>4.7666666666666666</v>
      </c>
      <c r="AJ188" s="39">
        <f t="shared" si="73"/>
        <v>4.774193548387097</v>
      </c>
      <c r="AK188" s="39">
        <f t="shared" si="74"/>
        <v>4.75</v>
      </c>
      <c r="AL188" s="39">
        <f t="shared" si="75"/>
        <v>4.7878787878787881</v>
      </c>
      <c r="AM188" s="39">
        <f t="shared" si="76"/>
        <v>4.7941176470588234</v>
      </c>
      <c r="AN188" s="51">
        <f t="shared" si="77"/>
        <v>4.8</v>
      </c>
      <c r="AO188" s="52"/>
    </row>
    <row r="189" spans="1:82" x14ac:dyDescent="0.25">
      <c r="A189" s="39" t="str">
        <f>Accueil!C17</f>
        <v>Sarah</v>
      </c>
      <c r="B189" s="39"/>
      <c r="C189" s="39">
        <f t="shared" si="40"/>
        <v>4</v>
      </c>
      <c r="D189" s="39">
        <f t="shared" si="41"/>
        <v>4.5</v>
      </c>
      <c r="E189" s="39">
        <f t="shared" si="42"/>
        <v>4</v>
      </c>
      <c r="F189" s="39">
        <f t="shared" si="43"/>
        <v>3.5</v>
      </c>
      <c r="G189" s="39">
        <f t="shared" si="44"/>
        <v>3.8</v>
      </c>
      <c r="H189" s="39">
        <f t="shared" si="45"/>
        <v>3.5</v>
      </c>
      <c r="I189" s="39">
        <f t="shared" si="46"/>
        <v>3.7142857142857144</v>
      </c>
      <c r="J189" s="39">
        <f t="shared" si="47"/>
        <v>3.875</v>
      </c>
      <c r="K189" s="39">
        <f t="shared" si="48"/>
        <v>3.8888888888888888</v>
      </c>
      <c r="L189" s="39">
        <f t="shared" si="49"/>
        <v>4.0999999999999996</v>
      </c>
      <c r="M189" s="39">
        <f t="shared" si="50"/>
        <v>4.2727272727272725</v>
      </c>
      <c r="N189" s="39">
        <f t="shared" si="51"/>
        <v>4.333333333333333</v>
      </c>
      <c r="O189" s="39">
        <f t="shared" si="52"/>
        <v>4.1538461538461542</v>
      </c>
      <c r="P189" s="39">
        <f t="shared" si="53"/>
        <v>4.2857142857142856</v>
      </c>
      <c r="Q189" s="39">
        <f t="shared" si="54"/>
        <v>4.333333333333333</v>
      </c>
      <c r="R189" s="39">
        <f t="shared" si="55"/>
        <v>4.4375</v>
      </c>
      <c r="S189" s="39">
        <f t="shared" si="56"/>
        <v>4.2352941176470589</v>
      </c>
      <c r="T189" s="39">
        <f t="shared" si="57"/>
        <v>4.2222222222222223</v>
      </c>
      <c r="U189" s="39">
        <f t="shared" si="58"/>
        <v>4.2105263157894735</v>
      </c>
      <c r="V189" s="39">
        <f t="shared" si="59"/>
        <v>4.1500000000000004</v>
      </c>
      <c r="W189" s="39">
        <f t="shared" si="60"/>
        <v>4.1904761904761907</v>
      </c>
      <c r="X189" s="39">
        <f t="shared" si="61"/>
        <v>4.1818181818181817</v>
      </c>
      <c r="Y189" s="39">
        <f t="shared" si="62"/>
        <v>4.1739130434782608</v>
      </c>
      <c r="Z189" s="39">
        <f t="shared" si="63"/>
        <v>4.25</v>
      </c>
      <c r="AA189" s="39">
        <f t="shared" si="64"/>
        <v>4.24</v>
      </c>
      <c r="AB189" s="39">
        <f t="shared" si="65"/>
        <v>4.1538461538461542</v>
      </c>
      <c r="AC189" s="39">
        <f t="shared" si="66"/>
        <v>4.1111111111111107</v>
      </c>
      <c r="AD189" s="39">
        <f t="shared" si="67"/>
        <v>4.1071428571428568</v>
      </c>
      <c r="AE189" s="39">
        <f t="shared" si="68"/>
        <v>4.1724137931034484</v>
      </c>
      <c r="AF189" s="39">
        <f t="shared" si="69"/>
        <v>4.166666666666667</v>
      </c>
      <c r="AG189" s="39">
        <f t="shared" si="70"/>
        <v>4.225806451612903</v>
      </c>
      <c r="AH189" s="39">
        <f t="shared" si="71"/>
        <v>4.25</v>
      </c>
      <c r="AI189" s="39">
        <f t="shared" si="72"/>
        <v>4.3636363636363633</v>
      </c>
      <c r="AJ189" s="39">
        <f t="shared" si="73"/>
        <v>4.382352941176471</v>
      </c>
      <c r="AK189" s="39">
        <f t="shared" si="74"/>
        <v>4.371428571428571</v>
      </c>
      <c r="AL189" s="39">
        <f t="shared" si="75"/>
        <v>4.416666666666667</v>
      </c>
      <c r="AM189" s="39">
        <f t="shared" si="76"/>
        <v>4.4324324324324325</v>
      </c>
      <c r="AN189" s="51">
        <f t="shared" si="77"/>
        <v>4.3947368421052628</v>
      </c>
      <c r="AO189" s="52"/>
    </row>
    <row r="190" spans="1:82" x14ac:dyDescent="0.25">
      <c r="A190" s="39" t="str">
        <f>Accueil!C18</f>
        <v>Mélanie</v>
      </c>
      <c r="B190" s="39"/>
      <c r="C190" s="39">
        <f t="shared" si="40"/>
        <v>3</v>
      </c>
      <c r="D190" s="39">
        <f t="shared" si="41"/>
        <v>4</v>
      </c>
      <c r="E190" s="39">
        <f t="shared" si="42"/>
        <v>3.3333333333333335</v>
      </c>
      <c r="F190" s="39">
        <f t="shared" si="43"/>
        <v>3.5</v>
      </c>
      <c r="G190" s="39">
        <f t="shared" si="44"/>
        <v>4.2</v>
      </c>
      <c r="H190" s="39">
        <f t="shared" si="45"/>
        <v>4.333333333333333</v>
      </c>
      <c r="I190" s="39">
        <f t="shared" si="46"/>
        <v>4</v>
      </c>
      <c r="J190" s="39">
        <f t="shared" si="47"/>
        <v>3.875</v>
      </c>
      <c r="K190" s="39">
        <f t="shared" si="48"/>
        <v>3.7777777777777777</v>
      </c>
      <c r="L190" s="39">
        <f t="shared" si="49"/>
        <v>4</v>
      </c>
      <c r="M190" s="39">
        <f t="shared" si="50"/>
        <v>4</v>
      </c>
      <c r="N190" s="39">
        <f t="shared" si="51"/>
        <v>4</v>
      </c>
      <c r="O190" s="39">
        <f t="shared" si="52"/>
        <v>4</v>
      </c>
      <c r="P190" s="39">
        <f t="shared" si="53"/>
        <v>4.0714285714285712</v>
      </c>
      <c r="Q190" s="39">
        <f t="shared" si="54"/>
        <v>3.9333333333333331</v>
      </c>
      <c r="R190" s="39">
        <f t="shared" si="55"/>
        <v>4.0625</v>
      </c>
      <c r="S190" s="39">
        <f t="shared" si="56"/>
        <v>4.0588235294117645</v>
      </c>
      <c r="T190" s="39">
        <f t="shared" si="57"/>
        <v>3.9444444444444446</v>
      </c>
      <c r="U190" s="39">
        <f t="shared" si="58"/>
        <v>3.8947368421052633</v>
      </c>
      <c r="V190" s="39">
        <f t="shared" si="59"/>
        <v>3.75</v>
      </c>
      <c r="W190" s="39">
        <f t="shared" si="60"/>
        <v>3.7619047619047619</v>
      </c>
      <c r="X190" s="39">
        <f t="shared" si="61"/>
        <v>3.7727272727272729</v>
      </c>
      <c r="Y190" s="39">
        <f t="shared" si="62"/>
        <v>3.7391304347826089</v>
      </c>
      <c r="Z190" s="39">
        <f t="shared" si="63"/>
        <v>3.7916666666666665</v>
      </c>
      <c r="AA190" s="39">
        <f t="shared" si="64"/>
        <v>3.84</v>
      </c>
      <c r="AB190" s="39">
        <f t="shared" si="65"/>
        <v>3.8076923076923075</v>
      </c>
      <c r="AC190" s="39">
        <f t="shared" si="66"/>
        <v>3.8518518518518516</v>
      </c>
      <c r="AD190" s="39">
        <f t="shared" si="67"/>
        <v>3.8928571428571428</v>
      </c>
      <c r="AE190" s="39">
        <f t="shared" si="68"/>
        <v>3.896551724137931</v>
      </c>
      <c r="AF190" s="39">
        <f t="shared" si="69"/>
        <v>3.9333333333333331</v>
      </c>
      <c r="AG190" s="39">
        <f t="shared" si="70"/>
        <v>4</v>
      </c>
      <c r="AH190" s="39">
        <f t="shared" si="71"/>
        <v>4.03125</v>
      </c>
      <c r="AI190" s="39">
        <f t="shared" si="72"/>
        <v>4.1515151515151514</v>
      </c>
      <c r="AJ190" s="39">
        <f t="shared" si="73"/>
        <v>4.1470588235294121</v>
      </c>
      <c r="AK190" s="39">
        <f t="shared" si="74"/>
        <v>4.1714285714285717</v>
      </c>
      <c r="AL190" s="39">
        <f t="shared" si="75"/>
        <v>4.2222222222222223</v>
      </c>
      <c r="AM190" s="39">
        <f t="shared" si="76"/>
        <v>4.243243243243243</v>
      </c>
      <c r="AN190" s="51">
        <f t="shared" si="77"/>
        <v>4.2631578947368425</v>
      </c>
      <c r="AO190" s="52"/>
    </row>
    <row r="191" spans="1:82" x14ac:dyDescent="0.25">
      <c r="A191" s="39" t="str">
        <f>Accueil!C19</f>
        <v>Axel</v>
      </c>
      <c r="B191" s="39"/>
      <c r="C191" s="39">
        <f t="shared" si="40"/>
        <v>6</v>
      </c>
      <c r="D191" s="39">
        <f t="shared" si="41"/>
        <v>6</v>
      </c>
      <c r="E191" s="39">
        <f t="shared" si="42"/>
        <v>5.333333333333333</v>
      </c>
      <c r="F191" s="39">
        <f t="shared" si="43"/>
        <v>4.75</v>
      </c>
      <c r="G191" s="39">
        <f t="shared" si="44"/>
        <v>4.4000000000000004</v>
      </c>
      <c r="H191" s="39">
        <f t="shared" si="45"/>
        <v>4.4000000000000004</v>
      </c>
      <c r="I191" s="39">
        <f t="shared" si="46"/>
        <v>4.333333333333333</v>
      </c>
      <c r="J191" s="39">
        <f t="shared" si="47"/>
        <v>4.5714285714285712</v>
      </c>
      <c r="K191" s="39">
        <f t="shared" si="48"/>
        <v>4.25</v>
      </c>
      <c r="L191" s="39">
        <f t="shared" si="49"/>
        <v>4.1111111111111107</v>
      </c>
      <c r="M191" s="39">
        <f t="shared" si="50"/>
        <v>4.3</v>
      </c>
      <c r="N191" s="39">
        <f t="shared" si="51"/>
        <v>4.4545454545454541</v>
      </c>
      <c r="O191" s="39">
        <f t="shared" si="52"/>
        <v>4.5</v>
      </c>
      <c r="P191" s="39">
        <f t="shared" si="53"/>
        <v>4.615384615384615</v>
      </c>
      <c r="Q191" s="39">
        <f t="shared" si="54"/>
        <v>4.7142857142857144</v>
      </c>
      <c r="R191" s="39">
        <f t="shared" si="55"/>
        <v>4.5999999999999996</v>
      </c>
      <c r="S191" s="39">
        <f t="shared" si="56"/>
        <v>4.5</v>
      </c>
      <c r="T191" s="39">
        <f t="shared" si="57"/>
        <v>4.3529411764705879</v>
      </c>
      <c r="U191" s="39">
        <f t="shared" si="58"/>
        <v>4.2777777777777777</v>
      </c>
      <c r="V191" s="39">
        <f t="shared" si="59"/>
        <v>4.2105263157894735</v>
      </c>
      <c r="W191" s="39">
        <f t="shared" si="60"/>
        <v>4.25</v>
      </c>
      <c r="X191" s="39">
        <f t="shared" si="61"/>
        <v>4.25</v>
      </c>
      <c r="Y191" s="39">
        <f t="shared" si="62"/>
        <v>4.25</v>
      </c>
      <c r="Z191" s="39">
        <f t="shared" si="63"/>
        <v>4.25</v>
      </c>
      <c r="AA191" s="39">
        <f t="shared" si="64"/>
        <v>4.25</v>
      </c>
      <c r="AB191" s="39">
        <f t="shared" si="65"/>
        <v>4.25</v>
      </c>
      <c r="AC191" s="39">
        <f t="shared" si="66"/>
        <v>4.25</v>
      </c>
      <c r="AD191" s="39">
        <f t="shared" si="67"/>
        <v>4.25</v>
      </c>
      <c r="AE191" s="39">
        <f t="shared" si="68"/>
        <v>4.25</v>
      </c>
      <c r="AF191" s="39">
        <f t="shared" si="69"/>
        <v>4.25</v>
      </c>
      <c r="AG191" s="39">
        <f t="shared" si="70"/>
        <v>4.25</v>
      </c>
      <c r="AH191" s="39">
        <f t="shared" si="71"/>
        <v>4.25</v>
      </c>
      <c r="AI191" s="39">
        <f t="shared" si="72"/>
        <v>4.25</v>
      </c>
      <c r="AJ191" s="39">
        <f t="shared" si="73"/>
        <v>4.25</v>
      </c>
      <c r="AK191" s="39">
        <f t="shared" si="74"/>
        <v>4.25</v>
      </c>
      <c r="AL191" s="39">
        <f t="shared" si="75"/>
        <v>4.25</v>
      </c>
      <c r="AM191" s="39">
        <f t="shared" si="76"/>
        <v>4.25</v>
      </c>
      <c r="AN191" s="51">
        <f t="shared" si="77"/>
        <v>4.25</v>
      </c>
      <c r="AO191" s="52"/>
    </row>
    <row r="192" spans="1:82" x14ac:dyDescent="0.25">
      <c r="A192" s="39" t="str">
        <f>Accueil!C20</f>
        <v>Cyclo 70</v>
      </c>
      <c r="B192" s="39"/>
      <c r="C192" s="39">
        <f t="shared" si="40"/>
        <v>4</v>
      </c>
      <c r="D192" s="39">
        <f t="shared" si="41"/>
        <v>4.5</v>
      </c>
      <c r="E192" s="39">
        <f t="shared" si="42"/>
        <v>3.3333333333333335</v>
      </c>
      <c r="F192" s="39">
        <f t="shared" si="43"/>
        <v>3.3333333333333335</v>
      </c>
      <c r="G192" s="39">
        <f t="shared" si="44"/>
        <v>3.5</v>
      </c>
      <c r="H192" s="39">
        <f t="shared" si="45"/>
        <v>4.4000000000000004</v>
      </c>
      <c r="I192" s="39">
        <f t="shared" si="46"/>
        <v>4.4000000000000004</v>
      </c>
      <c r="J192" s="39">
        <f t="shared" si="47"/>
        <v>4.4000000000000004</v>
      </c>
      <c r="K192" s="39">
        <f t="shared" si="48"/>
        <v>4.4000000000000004</v>
      </c>
      <c r="L192" s="39">
        <f t="shared" si="49"/>
        <v>4.4000000000000004</v>
      </c>
      <c r="M192" s="39">
        <f t="shared" si="50"/>
        <v>4.4000000000000004</v>
      </c>
      <c r="N192" s="39">
        <f t="shared" si="51"/>
        <v>4.4000000000000004</v>
      </c>
      <c r="O192" s="39">
        <f t="shared" si="52"/>
        <v>4.4000000000000004</v>
      </c>
      <c r="P192" s="39">
        <f t="shared" si="53"/>
        <v>4.4000000000000004</v>
      </c>
      <c r="Q192" s="39">
        <f t="shared" si="54"/>
        <v>4.4000000000000004</v>
      </c>
      <c r="R192" s="39">
        <f t="shared" si="55"/>
        <v>4.4000000000000004</v>
      </c>
      <c r="S192" s="39">
        <f t="shared" si="56"/>
        <v>4.4000000000000004</v>
      </c>
      <c r="T192" s="39">
        <f t="shared" si="57"/>
        <v>4.4000000000000004</v>
      </c>
      <c r="U192" s="39">
        <f t="shared" si="58"/>
        <v>4.4000000000000004</v>
      </c>
      <c r="V192" s="39">
        <f t="shared" si="59"/>
        <v>4.4000000000000004</v>
      </c>
      <c r="W192" s="39">
        <f t="shared" si="60"/>
        <v>4.4000000000000004</v>
      </c>
      <c r="X192" s="39">
        <f t="shared" si="61"/>
        <v>4.4000000000000004</v>
      </c>
      <c r="Y192" s="39">
        <f t="shared" si="62"/>
        <v>4.4000000000000004</v>
      </c>
      <c r="Z192" s="39">
        <f t="shared" si="63"/>
        <v>4.4000000000000004</v>
      </c>
      <c r="AA192" s="39">
        <f t="shared" si="64"/>
        <v>4.4000000000000004</v>
      </c>
      <c r="AB192" s="39">
        <f t="shared" si="65"/>
        <v>4.4000000000000004</v>
      </c>
      <c r="AC192" s="39">
        <f t="shared" si="66"/>
        <v>4.4000000000000004</v>
      </c>
      <c r="AD192" s="39">
        <f t="shared" si="67"/>
        <v>4.4000000000000004</v>
      </c>
      <c r="AE192" s="39">
        <f t="shared" si="68"/>
        <v>4.4000000000000004</v>
      </c>
      <c r="AF192" s="39">
        <f t="shared" si="69"/>
        <v>4.4000000000000004</v>
      </c>
      <c r="AG192" s="39">
        <f t="shared" si="70"/>
        <v>4.4000000000000004</v>
      </c>
      <c r="AH192" s="39">
        <f t="shared" si="71"/>
        <v>4.4000000000000004</v>
      </c>
      <c r="AI192" s="39">
        <f t="shared" si="72"/>
        <v>4.4000000000000004</v>
      </c>
      <c r="AJ192" s="39">
        <f t="shared" si="73"/>
        <v>4.4000000000000004</v>
      </c>
      <c r="AK192" s="39">
        <f t="shared" si="74"/>
        <v>4.4000000000000004</v>
      </c>
      <c r="AL192" s="39">
        <f t="shared" si="75"/>
        <v>4.4000000000000004</v>
      </c>
      <c r="AM192" s="39">
        <f t="shared" si="76"/>
        <v>4.4000000000000004</v>
      </c>
      <c r="AN192" s="51">
        <f t="shared" si="77"/>
        <v>4.4000000000000004</v>
      </c>
      <c r="AO192" s="52"/>
    </row>
    <row r="193" spans="1:41" x14ac:dyDescent="0.25">
      <c r="A193" s="39" t="str">
        <f>Accueil!C21</f>
        <v>Renaud</v>
      </c>
      <c r="B193" s="39"/>
      <c r="C193" s="39">
        <f t="shared" si="40"/>
        <v>7</v>
      </c>
      <c r="D193" s="39">
        <f t="shared" si="41"/>
        <v>7</v>
      </c>
      <c r="E193" s="39">
        <f t="shared" si="42"/>
        <v>4</v>
      </c>
      <c r="F193" s="39">
        <f t="shared" si="43"/>
        <v>3.6666666666666665</v>
      </c>
      <c r="G193" s="39">
        <f t="shared" si="44"/>
        <v>3.6666666666666665</v>
      </c>
      <c r="H193" s="39">
        <f t="shared" si="45"/>
        <v>3.75</v>
      </c>
      <c r="I193" s="39">
        <f t="shared" si="46"/>
        <v>3.75</v>
      </c>
      <c r="J193" s="39">
        <f t="shared" si="47"/>
        <v>3.75</v>
      </c>
      <c r="K193" s="39">
        <f t="shared" si="48"/>
        <v>3.75</v>
      </c>
      <c r="L193" s="39">
        <f t="shared" si="49"/>
        <v>3.75</v>
      </c>
      <c r="M193" s="39">
        <f t="shared" si="50"/>
        <v>3.75</v>
      </c>
      <c r="N193" s="39">
        <f t="shared" si="51"/>
        <v>3.75</v>
      </c>
      <c r="O193" s="39">
        <f t="shared" si="52"/>
        <v>3.75</v>
      </c>
      <c r="P193" s="39">
        <f t="shared" si="53"/>
        <v>3.75</v>
      </c>
      <c r="Q193" s="39">
        <f t="shared" si="54"/>
        <v>3.75</v>
      </c>
      <c r="R193" s="39">
        <f t="shared" si="55"/>
        <v>3.75</v>
      </c>
      <c r="S193" s="39">
        <f t="shared" si="56"/>
        <v>3.75</v>
      </c>
      <c r="T193" s="39">
        <f t="shared" si="57"/>
        <v>3.75</v>
      </c>
      <c r="U193" s="39">
        <f t="shared" si="58"/>
        <v>3.75</v>
      </c>
      <c r="V193" s="39">
        <f t="shared" si="59"/>
        <v>3.75</v>
      </c>
      <c r="W193" s="39">
        <f t="shared" si="60"/>
        <v>3.75</v>
      </c>
      <c r="X193" s="39">
        <f t="shared" si="61"/>
        <v>3.75</v>
      </c>
      <c r="Y193" s="39">
        <f t="shared" si="62"/>
        <v>3.75</v>
      </c>
      <c r="Z193" s="39">
        <f t="shared" si="63"/>
        <v>3.75</v>
      </c>
      <c r="AA193" s="39">
        <f t="shared" si="64"/>
        <v>3.75</v>
      </c>
      <c r="AB193" s="39">
        <f t="shared" si="65"/>
        <v>3.75</v>
      </c>
      <c r="AC193" s="39">
        <f t="shared" si="66"/>
        <v>3.75</v>
      </c>
      <c r="AD193" s="39">
        <f t="shared" si="67"/>
        <v>3.75</v>
      </c>
      <c r="AE193" s="39">
        <f t="shared" si="68"/>
        <v>3.75</v>
      </c>
      <c r="AF193" s="39">
        <f t="shared" si="69"/>
        <v>3.75</v>
      </c>
      <c r="AG193" s="39">
        <f t="shared" si="70"/>
        <v>3.75</v>
      </c>
      <c r="AH193" s="39">
        <f t="shared" si="71"/>
        <v>3.75</v>
      </c>
      <c r="AI193" s="39">
        <f t="shared" si="72"/>
        <v>3.75</v>
      </c>
      <c r="AJ193" s="39">
        <f t="shared" si="73"/>
        <v>3.75</v>
      </c>
      <c r="AK193" s="39">
        <f t="shared" si="74"/>
        <v>3.75</v>
      </c>
      <c r="AL193" s="39">
        <f t="shared" si="75"/>
        <v>3.75</v>
      </c>
      <c r="AM193" s="39">
        <f t="shared" si="76"/>
        <v>3.75</v>
      </c>
      <c r="AN193" s="51">
        <f t="shared" si="77"/>
        <v>3.75</v>
      </c>
      <c r="AO193" s="52"/>
    </row>
    <row r="194" spans="1:41" x14ac:dyDescent="0.25">
      <c r="A194" s="39" t="str">
        <f>Accueil!C22</f>
        <v>Matt</v>
      </c>
      <c r="B194" s="39"/>
      <c r="C194" s="39">
        <f t="shared" si="40"/>
        <v>3</v>
      </c>
      <c r="D194" s="39">
        <f t="shared" si="41"/>
        <v>3.5</v>
      </c>
      <c r="E194" s="39">
        <f t="shared" si="42"/>
        <v>3.5</v>
      </c>
      <c r="F194" s="39">
        <f t="shared" si="43"/>
        <v>3.5</v>
      </c>
      <c r="G194" s="39">
        <f t="shared" si="44"/>
        <v>3.5</v>
      </c>
      <c r="H194" s="39">
        <f t="shared" si="45"/>
        <v>3.5</v>
      </c>
      <c r="I194" s="39">
        <f t="shared" si="46"/>
        <v>3.5</v>
      </c>
      <c r="J194" s="39">
        <f t="shared" si="47"/>
        <v>3.5</v>
      </c>
      <c r="K194" s="39">
        <f t="shared" si="48"/>
        <v>3.5</v>
      </c>
      <c r="L194" s="39">
        <f t="shared" si="49"/>
        <v>3.5</v>
      </c>
      <c r="M194" s="39">
        <f t="shared" si="50"/>
        <v>3.5</v>
      </c>
      <c r="N194" s="39">
        <f t="shared" si="51"/>
        <v>3.5</v>
      </c>
      <c r="O194" s="39">
        <f t="shared" si="52"/>
        <v>3.5</v>
      </c>
      <c r="P194" s="39">
        <f t="shared" si="53"/>
        <v>3.5</v>
      </c>
      <c r="Q194" s="39">
        <f t="shared" si="54"/>
        <v>3.5</v>
      </c>
      <c r="R194" s="39">
        <f t="shared" si="55"/>
        <v>3.5</v>
      </c>
      <c r="S194" s="39">
        <f t="shared" si="56"/>
        <v>3.5</v>
      </c>
      <c r="T194" s="39">
        <f t="shared" si="57"/>
        <v>3.5</v>
      </c>
      <c r="U194" s="39">
        <f t="shared" si="58"/>
        <v>3.5</v>
      </c>
      <c r="V194" s="39">
        <f t="shared" si="59"/>
        <v>3.5</v>
      </c>
      <c r="W194" s="39">
        <f t="shared" si="60"/>
        <v>3.5</v>
      </c>
      <c r="X194" s="39">
        <f t="shared" si="61"/>
        <v>3.5</v>
      </c>
      <c r="Y194" s="39">
        <f t="shared" si="62"/>
        <v>3.5</v>
      </c>
      <c r="Z194" s="39">
        <f t="shared" si="63"/>
        <v>3.5</v>
      </c>
      <c r="AA194" s="39">
        <f t="shared" si="64"/>
        <v>3.5</v>
      </c>
      <c r="AB194" s="39">
        <f t="shared" si="65"/>
        <v>3.5</v>
      </c>
      <c r="AC194" s="39">
        <f t="shared" si="66"/>
        <v>3.5</v>
      </c>
      <c r="AD194" s="39">
        <f t="shared" si="67"/>
        <v>3.5</v>
      </c>
      <c r="AE194" s="39">
        <f t="shared" si="68"/>
        <v>3.5</v>
      </c>
      <c r="AF194" s="39">
        <f t="shared" si="69"/>
        <v>3.5</v>
      </c>
      <c r="AG194" s="39">
        <f t="shared" si="70"/>
        <v>3.5</v>
      </c>
      <c r="AH194" s="39">
        <f t="shared" si="71"/>
        <v>3.5</v>
      </c>
      <c r="AI194" s="39">
        <f t="shared" si="72"/>
        <v>3.5</v>
      </c>
      <c r="AJ194" s="39">
        <f t="shared" si="73"/>
        <v>3.5</v>
      </c>
      <c r="AK194" s="39">
        <f t="shared" si="74"/>
        <v>3.5</v>
      </c>
      <c r="AL194" s="39">
        <f t="shared" si="75"/>
        <v>3.5</v>
      </c>
      <c r="AM194" s="39">
        <f t="shared" si="76"/>
        <v>3.5</v>
      </c>
      <c r="AN194" s="51">
        <f t="shared" si="77"/>
        <v>3.5</v>
      </c>
      <c r="AO194" s="52"/>
    </row>
  </sheetData>
  <sheetProtection sheet="1" objects="1" scenarios="1" selectLockedCells="1" selectUnlockedCells="1"/>
  <mergeCells count="7">
    <mergeCell ref="T183:V183"/>
    <mergeCell ref="W8:Z8"/>
    <mergeCell ref="AG17:AH18"/>
    <mergeCell ref="AG21:AH21"/>
    <mergeCell ref="AL21:AM21"/>
    <mergeCell ref="T155:V155"/>
    <mergeCell ref="T169:V169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4"/>
  <sheetViews>
    <sheetView zoomScaleNormal="100" workbookViewId="0">
      <selection activeCell="AO13" sqref="AO13"/>
    </sheetView>
  </sheetViews>
  <sheetFormatPr baseColWidth="10" defaultColWidth="11.42578125" defaultRowHeight="15" x14ac:dyDescent="0.25"/>
  <cols>
    <col min="1" max="1" width="15.42578125" style="1" customWidth="1"/>
    <col min="2" max="2" width="4.85546875" style="1" customWidth="1"/>
    <col min="3" max="41" width="5.5703125" style="1" customWidth="1"/>
    <col min="42" max="42" width="10.7109375" style="14" customWidth="1"/>
    <col min="43" max="44" width="5.7109375" style="1" customWidth="1"/>
    <col min="45" max="16384" width="11.42578125" style="1"/>
  </cols>
  <sheetData>
    <row r="1" spans="2:42" s="2" customFormat="1" ht="15" customHeight="1" x14ac:dyDescent="0.25">
      <c r="AP1" s="13"/>
    </row>
    <row r="2" spans="2:42" s="2" customFormat="1" ht="15" customHeight="1" x14ac:dyDescent="0.25">
      <c r="AP2" s="13"/>
    </row>
    <row r="3" spans="2:42" s="2" customFormat="1" ht="15" customHeight="1" x14ac:dyDescent="0.25">
      <c r="AP3" s="13"/>
    </row>
    <row r="4" spans="2:42" s="2" customFormat="1" ht="15" customHeight="1" x14ac:dyDescent="0.25">
      <c r="AP4" s="13"/>
    </row>
    <row r="5" spans="2:42" s="2" customFormat="1" ht="15" customHeight="1" x14ac:dyDescent="0.25">
      <c r="AP5" s="13"/>
    </row>
    <row r="6" spans="2:42" s="2" customFormat="1" ht="15" customHeight="1" x14ac:dyDescent="0.25">
      <c r="AP6" s="13"/>
    </row>
    <row r="7" spans="2:42" s="2" customFormat="1" ht="15" customHeight="1" x14ac:dyDescent="0.25">
      <c r="AP7" s="13"/>
    </row>
    <row r="8" spans="2:42" s="2" customFormat="1" ht="72" customHeight="1" x14ac:dyDescent="0.25">
      <c r="W8" s="60" t="str">
        <f>$A$166</f>
        <v>Renaud</v>
      </c>
      <c r="X8" s="60"/>
      <c r="Y8" s="60"/>
      <c r="Z8" s="60"/>
      <c r="AP8" s="13"/>
    </row>
    <row r="9" spans="2:42" ht="25.5" customHeight="1" x14ac:dyDescent="0.25"/>
    <row r="10" spans="2:42" ht="9.75" customHeight="1" x14ac:dyDescent="0.25"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</row>
    <row r="11" spans="2:42" ht="28.5" customHeight="1" x14ac:dyDescent="0.4">
      <c r="D11" s="36"/>
      <c r="E11" s="46" t="s">
        <v>491</v>
      </c>
      <c r="F11" s="46"/>
      <c r="G11" s="46"/>
      <c r="H11" s="46" t="s">
        <v>492</v>
      </c>
      <c r="I11" s="46"/>
      <c r="J11" s="46"/>
      <c r="K11" s="46" t="s">
        <v>493</v>
      </c>
      <c r="L11" s="46"/>
      <c r="M11" s="46"/>
      <c r="N11" s="46" t="s">
        <v>494</v>
      </c>
      <c r="O11" s="46"/>
      <c r="P11" s="46"/>
      <c r="Q11" s="46" t="s">
        <v>495</v>
      </c>
      <c r="R11" s="46"/>
      <c r="S11" s="46"/>
      <c r="T11" s="46" t="s">
        <v>496</v>
      </c>
      <c r="U11" s="46"/>
      <c r="V11" s="46"/>
      <c r="W11" s="46" t="s">
        <v>497</v>
      </c>
      <c r="X11" s="46"/>
      <c r="Y11" s="46"/>
      <c r="Z11" s="46" t="s">
        <v>498</v>
      </c>
      <c r="AA11" s="46"/>
      <c r="AB11" s="46"/>
      <c r="AC11" s="46" t="s">
        <v>499</v>
      </c>
      <c r="AD11" s="46"/>
      <c r="AE11" s="46"/>
      <c r="AF11" s="46" t="s">
        <v>500</v>
      </c>
      <c r="AG11" s="46"/>
      <c r="AH11" s="47"/>
      <c r="AI11" s="46" t="s">
        <v>501</v>
      </c>
      <c r="AJ11" s="48"/>
    </row>
    <row r="12" spans="2:42" ht="30" customHeight="1" x14ac:dyDescent="0.4">
      <c r="B12" s="43"/>
      <c r="D12" s="34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I12" s="34"/>
    </row>
    <row r="13" spans="2:42" ht="30" customHeight="1" x14ac:dyDescent="0.45">
      <c r="D13" s="34"/>
      <c r="E13" s="55">
        <f>$O$151</f>
        <v>0</v>
      </c>
      <c r="F13" s="55"/>
      <c r="G13" s="55"/>
      <c r="H13" s="55">
        <f>$N$151</f>
        <v>0</v>
      </c>
      <c r="I13" s="55"/>
      <c r="J13" s="55"/>
      <c r="K13" s="55">
        <f>$M$151</f>
        <v>0</v>
      </c>
      <c r="L13" s="55"/>
      <c r="M13" s="55"/>
      <c r="N13" s="55">
        <f>$L$151</f>
        <v>1</v>
      </c>
      <c r="O13" s="55"/>
      <c r="P13" s="55"/>
      <c r="Q13" s="55">
        <f>$K$151</f>
        <v>0</v>
      </c>
      <c r="R13" s="55"/>
      <c r="S13" s="55"/>
      <c r="T13" s="55">
        <f>$J$151</f>
        <v>0</v>
      </c>
      <c r="U13" s="55"/>
      <c r="V13" s="55"/>
      <c r="W13" s="55">
        <f>$I$151</f>
        <v>1</v>
      </c>
      <c r="X13" s="55"/>
      <c r="Y13" s="55"/>
      <c r="Z13" s="55">
        <f>$H$151</f>
        <v>1</v>
      </c>
      <c r="AA13" s="55"/>
      <c r="AB13" s="55"/>
      <c r="AC13" s="55">
        <f>$G$151</f>
        <v>0</v>
      </c>
      <c r="AD13" s="55"/>
      <c r="AE13" s="55"/>
      <c r="AF13" s="55">
        <f>$F$151</f>
        <v>1</v>
      </c>
      <c r="AG13" s="55"/>
      <c r="AH13" s="56"/>
      <c r="AI13" s="55">
        <f>$E$151</f>
        <v>0</v>
      </c>
    </row>
    <row r="14" spans="2:42" ht="30" customHeight="1" x14ac:dyDescent="0.25">
      <c r="D14" s="34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4"/>
      <c r="AI14" s="34"/>
    </row>
    <row r="15" spans="2:42" ht="20.25" customHeight="1" x14ac:dyDescent="0.25"/>
    <row r="16" spans="2:42" ht="30" customHeight="1" x14ac:dyDescent="0.25"/>
    <row r="17" spans="32:39" ht="30" customHeight="1" x14ac:dyDescent="0.35">
      <c r="AF17" s="37"/>
      <c r="AG17" s="61">
        <f>SUM(AP180:CA180)</f>
        <v>1</v>
      </c>
      <c r="AH17" s="61"/>
      <c r="AI17" s="37"/>
    </row>
    <row r="18" spans="32:39" ht="30" customHeight="1" x14ac:dyDescent="0.25">
      <c r="AG18" s="61"/>
      <c r="AH18" s="61"/>
    </row>
    <row r="19" spans="32:39" ht="30" customHeight="1" x14ac:dyDescent="0.5">
      <c r="AH19" s="35"/>
    </row>
    <row r="20" spans="32:39" ht="30" customHeight="1" x14ac:dyDescent="0.25"/>
    <row r="21" spans="32:39" ht="30" customHeight="1" x14ac:dyDescent="0.35">
      <c r="AG21" s="62">
        <f>AO166</f>
        <v>3.75</v>
      </c>
      <c r="AH21" s="62"/>
      <c r="AL21" s="63">
        <f>B166</f>
        <v>15</v>
      </c>
      <c r="AM21" s="63"/>
    </row>
    <row r="22" spans="32:39" ht="30" customHeight="1" x14ac:dyDescent="0.25"/>
    <row r="23" spans="32:39" ht="30" customHeight="1" x14ac:dyDescent="0.25"/>
    <row r="24" spans="32:39" ht="30" customHeight="1" x14ac:dyDescent="0.25"/>
    <row r="150" spans="1:43" x14ac:dyDescent="0.25">
      <c r="E150" s="1">
        <v>0</v>
      </c>
      <c r="F150" s="1">
        <v>1</v>
      </c>
      <c r="G150" s="1">
        <v>2</v>
      </c>
      <c r="H150" s="1">
        <v>3</v>
      </c>
      <c r="I150" s="1">
        <v>4</v>
      </c>
      <c r="J150" s="1">
        <v>5</v>
      </c>
      <c r="K150" s="1">
        <v>6</v>
      </c>
      <c r="L150" s="1">
        <v>7</v>
      </c>
      <c r="M150" s="1">
        <v>8</v>
      </c>
      <c r="N150" s="1">
        <v>9</v>
      </c>
      <c r="O150" s="1">
        <v>10</v>
      </c>
    </row>
    <row r="151" spans="1:43" x14ac:dyDescent="0.25">
      <c r="E151" s="1">
        <f>COUNTIF(C166:AN166,"0")</f>
        <v>0</v>
      </c>
      <c r="F151" s="1">
        <f>COUNTIF(C166:AN166,"1")</f>
        <v>1</v>
      </c>
      <c r="G151" s="1">
        <f>COUNTIF(C166:AN166,"2")</f>
        <v>0</v>
      </c>
      <c r="H151" s="1">
        <f>COUNTIF(C166:AN166,"3")</f>
        <v>1</v>
      </c>
      <c r="I151" s="1">
        <f>COUNTIF(C166:AN166,"4")</f>
        <v>1</v>
      </c>
      <c r="J151" s="1">
        <f>COUNTIF(C166:AN166,"5")</f>
        <v>0</v>
      </c>
      <c r="K151" s="1">
        <f>COUNTIF(C166:AN166,"6")</f>
        <v>0</v>
      </c>
      <c r="L151" s="1">
        <f>COUNTIF(C166:AN166,"7")</f>
        <v>1</v>
      </c>
      <c r="M151" s="1">
        <f>COUNTIF(C166:AN166,"8")</f>
        <v>0</v>
      </c>
      <c r="N151" s="1">
        <f>COUNTIF(C166:AN166,"9")</f>
        <v>0</v>
      </c>
      <c r="O151" s="1">
        <f>COUNTIF(C166:AN166,"10")</f>
        <v>0</v>
      </c>
      <c r="AP151" s="1"/>
    </row>
    <row r="152" spans="1:43" x14ac:dyDescent="0.25">
      <c r="AP152" s="1"/>
    </row>
    <row r="153" spans="1:43" x14ac:dyDescent="0.25"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</row>
    <row r="154" spans="1:43" ht="15.75" thickBot="1" x14ac:dyDescent="0.3">
      <c r="AP154" s="1"/>
    </row>
    <row r="155" spans="1:43" ht="15.75" thickBot="1" x14ac:dyDescent="0.3">
      <c r="T155" s="57" t="s">
        <v>503</v>
      </c>
      <c r="U155" s="58"/>
      <c r="V155" s="59"/>
    </row>
    <row r="157" spans="1:43" x14ac:dyDescent="0.25">
      <c r="A157" s="39" t="str">
        <f>Accueil!C12</f>
        <v>Pseudo</v>
      </c>
      <c r="B157" s="39" t="str">
        <f>Accueil!D12</f>
        <v>Total</v>
      </c>
      <c r="C157" s="39" t="str">
        <f>Accueil!E12</f>
        <v>J1</v>
      </c>
      <c r="D157" s="39" t="str">
        <f>Accueil!F12</f>
        <v>J2</v>
      </c>
      <c r="E157" s="39" t="str">
        <f>Accueil!G12</f>
        <v>J3</v>
      </c>
      <c r="F157" s="39" t="str">
        <f>Accueil!H12</f>
        <v>J4</v>
      </c>
      <c r="G157" s="39" t="str">
        <f>Accueil!I12</f>
        <v>J5</v>
      </c>
      <c r="H157" s="39" t="str">
        <f>Accueil!J12</f>
        <v>J6</v>
      </c>
      <c r="I157" s="39" t="str">
        <f>Accueil!K12</f>
        <v>J7</v>
      </c>
      <c r="J157" s="39" t="str">
        <f>Accueil!L12</f>
        <v>J8</v>
      </c>
      <c r="K157" s="39" t="str">
        <f>Accueil!M12</f>
        <v>J9</v>
      </c>
      <c r="L157" s="39" t="str">
        <f>Accueil!N12</f>
        <v>J10</v>
      </c>
      <c r="M157" s="39" t="str">
        <f>Accueil!O12</f>
        <v>J11</v>
      </c>
      <c r="N157" s="39" t="str">
        <f>Accueil!P12</f>
        <v>J12</v>
      </c>
      <c r="O157" s="39" t="str">
        <f>Accueil!Q12</f>
        <v>J13</v>
      </c>
      <c r="P157" s="39" t="str">
        <f>Accueil!R12</f>
        <v>J14</v>
      </c>
      <c r="Q157" s="39" t="str">
        <f>Accueil!S12</f>
        <v>J15</v>
      </c>
      <c r="R157" s="39" t="str">
        <f>Accueil!T12</f>
        <v>J16</v>
      </c>
      <c r="S157" s="39" t="str">
        <f>Accueil!U12</f>
        <v>J17</v>
      </c>
      <c r="T157" s="39" t="str">
        <f>Accueil!V12</f>
        <v>J18</v>
      </c>
      <c r="U157" s="39" t="str">
        <f>Accueil!W12</f>
        <v>J19</v>
      </c>
      <c r="V157" s="39" t="str">
        <f>Accueil!X12</f>
        <v>J20</v>
      </c>
      <c r="W157" s="39" t="str">
        <f>Accueil!Y12</f>
        <v>J21</v>
      </c>
      <c r="X157" s="39" t="str">
        <f>Accueil!Z12</f>
        <v>J22</v>
      </c>
      <c r="Y157" s="39" t="str">
        <f>Accueil!AA12</f>
        <v>J23</v>
      </c>
      <c r="Z157" s="39" t="str">
        <f>Accueil!AB12</f>
        <v>J24</v>
      </c>
      <c r="AA157" s="39" t="str">
        <f>Accueil!AC12</f>
        <v>J25</v>
      </c>
      <c r="AB157" s="39" t="str">
        <f>Accueil!AD12</f>
        <v>J26</v>
      </c>
      <c r="AC157" s="39" t="str">
        <f>Accueil!AE12</f>
        <v>J27</v>
      </c>
      <c r="AD157" s="39" t="str">
        <f>Accueil!AF12</f>
        <v>J28</v>
      </c>
      <c r="AE157" s="39" t="str">
        <f>Accueil!AG12</f>
        <v>J29</v>
      </c>
      <c r="AF157" s="39" t="str">
        <f>Accueil!AH12</f>
        <v>J30</v>
      </c>
      <c r="AG157" s="39" t="str">
        <f>Accueil!AI12</f>
        <v>J31</v>
      </c>
      <c r="AH157" s="39" t="str">
        <f>Accueil!AJ12</f>
        <v>J32</v>
      </c>
      <c r="AI157" s="39" t="str">
        <f>Accueil!AK12</f>
        <v>J33</v>
      </c>
      <c r="AJ157" s="39" t="str">
        <f>Accueil!AL12</f>
        <v>J34</v>
      </c>
      <c r="AK157" s="39" t="str">
        <f>Accueil!AM12</f>
        <v>J35</v>
      </c>
      <c r="AL157" s="39" t="str">
        <f>Accueil!AN12</f>
        <v>J36</v>
      </c>
      <c r="AM157" s="39" t="str">
        <f>Accueil!AO12</f>
        <v>J37</v>
      </c>
      <c r="AN157" s="40" t="str">
        <f>Accueil!AP12</f>
        <v>J38</v>
      </c>
      <c r="AO157" s="42" t="str">
        <f>Accueil!AQ12</f>
        <v>Moy. /10</v>
      </c>
    </row>
    <row r="158" spans="1:43" x14ac:dyDescent="0.25">
      <c r="A158" s="39" t="str">
        <f>Accueil!C13</f>
        <v>Régis</v>
      </c>
      <c r="B158" s="39">
        <f>Accueil!D13</f>
        <v>177</v>
      </c>
      <c r="C158" s="39">
        <f>IF(Accueil!E13="",NA(),Accueil!E13)</f>
        <v>5</v>
      </c>
      <c r="D158" s="39">
        <f>IF(Accueil!F13="",NA(),Accueil!F13)</f>
        <v>3</v>
      </c>
      <c r="E158" s="39">
        <f>IF(Accueil!G13="",NA(),Accueil!G13)</f>
        <v>1</v>
      </c>
      <c r="F158" s="39">
        <f>IF(Accueil!H13="",NA(),Accueil!H13)</f>
        <v>4</v>
      </c>
      <c r="G158" s="39">
        <f>IF(Accueil!I13="",NA(),Accueil!I13)</f>
        <v>4</v>
      </c>
      <c r="H158" s="39">
        <f>IF(Accueil!J13="",NA(),Accueil!J13)</f>
        <v>5</v>
      </c>
      <c r="I158" s="39">
        <f>IF(Accueil!K13="",NA(),Accueil!K13)</f>
        <v>5</v>
      </c>
      <c r="J158" s="39">
        <f>IF(Accueil!L13="",NA(),Accueil!L13)</f>
        <v>8</v>
      </c>
      <c r="K158" s="39">
        <f>IF(Accueil!M13="",NA(),Accueil!M13)</f>
        <v>5</v>
      </c>
      <c r="L158" s="39">
        <f>IF(Accueil!N13="",NA(),Accueil!N13)</f>
        <v>3</v>
      </c>
      <c r="M158" s="39">
        <f>IF(Accueil!O13="",NA(),Accueil!O13)</f>
        <v>4</v>
      </c>
      <c r="N158" s="39">
        <f>IF(Accueil!P13="",NA(),Accueil!P13)</f>
        <v>6</v>
      </c>
      <c r="O158" s="39">
        <f>IF(Accueil!Q13="",NA(),Accueil!Q13)</f>
        <v>5</v>
      </c>
      <c r="P158" s="39">
        <f>IF(Accueil!R13="",NA(),Accueil!R13)</f>
        <v>3</v>
      </c>
      <c r="Q158" s="39">
        <f>IF(Accueil!S13="",NA(),Accueil!S13)</f>
        <v>7</v>
      </c>
      <c r="R158" s="39">
        <f>IF(Accueil!T13="",NA(),Accueil!T13)</f>
        <v>4</v>
      </c>
      <c r="S158" s="39">
        <f>IF(Accueil!U13="",NA(),Accueil!U13)</f>
        <v>6</v>
      </c>
      <c r="T158" s="39">
        <f>IF(Accueil!V13="",NA(),Accueil!V13)</f>
        <v>4</v>
      </c>
      <c r="U158" s="39">
        <f>IF(Accueil!W13="",NA(),Accueil!W13)</f>
        <v>6</v>
      </c>
      <c r="V158" s="39">
        <f>IF(Accueil!X13="",NA(),Accueil!X13)</f>
        <v>3</v>
      </c>
      <c r="W158" s="39">
        <f>IF(Accueil!Y13="",NA(),Accueil!Y13)</f>
        <v>5</v>
      </c>
      <c r="X158" s="39">
        <f>IF(Accueil!Z13="",NA(),Accueil!Z13)</f>
        <v>3</v>
      </c>
      <c r="Y158" s="39">
        <f>IF(Accueil!AA13="",NA(),Accueil!AA13)</f>
        <v>2</v>
      </c>
      <c r="Z158" s="39">
        <f>IF(Accueil!AB13="",NA(),Accueil!AB13)</f>
        <v>5</v>
      </c>
      <c r="AA158" s="39">
        <f>IF(Accueil!AC13="",NA(),Accueil!AC13)</f>
        <v>5</v>
      </c>
      <c r="AB158" s="39">
        <f>IF(Accueil!AD13="",NA(),Accueil!AD13)</f>
        <v>3</v>
      </c>
      <c r="AC158" s="39">
        <f>IF(Accueil!AE13="",NA(),Accueil!AE13)</f>
        <v>7</v>
      </c>
      <c r="AD158" s="39">
        <f>IF(Accueil!AF13="",NA(),Accueil!AF13)</f>
        <v>6</v>
      </c>
      <c r="AE158" s="39">
        <f>IF(Accueil!AG13="",NA(),Accueil!AG13)</f>
        <v>7</v>
      </c>
      <c r="AF158" s="39">
        <f>IF(Accueil!AH13="",NA(),Accueil!AH13)</f>
        <v>5</v>
      </c>
      <c r="AG158" s="39">
        <f>IF(Accueil!AI13="",NA(),Accueil!AI13)</f>
        <v>3</v>
      </c>
      <c r="AH158" s="39">
        <f>IF(Accueil!AJ13="",NA(),Accueil!AJ13)</f>
        <v>5</v>
      </c>
      <c r="AI158" s="39">
        <f>IF(Accueil!AK13="",NA(),Accueil!AK13)</f>
        <v>5</v>
      </c>
      <c r="AJ158" s="39">
        <f>IF(Accueil!AL13="",NA(),Accueil!AL13)</f>
        <v>4</v>
      </c>
      <c r="AK158" s="39">
        <f>IF(Accueil!AM13="",NA(),Accueil!AM13)</f>
        <v>5</v>
      </c>
      <c r="AL158" s="39">
        <f>IF(Accueil!AN13="",NA(),Accueil!AN13)</f>
        <v>5</v>
      </c>
      <c r="AM158" s="39">
        <f>IF(Accueil!AO13="",NA(),Accueil!AO13)</f>
        <v>6</v>
      </c>
      <c r="AN158" s="39">
        <f>IF(Accueil!AP13="",NA(),Accueil!AP13)</f>
        <v>5</v>
      </c>
      <c r="AO158" s="39">
        <f>Accueil!AQ13</f>
        <v>4.6578947368421053</v>
      </c>
      <c r="AQ158" s="14"/>
    </row>
    <row r="159" spans="1:43" x14ac:dyDescent="0.25">
      <c r="A159" s="39" t="str">
        <f>Accueil!C14</f>
        <v>Manu</v>
      </c>
      <c r="B159" s="39">
        <f>Accueil!D14</f>
        <v>176</v>
      </c>
      <c r="C159" s="39">
        <f>IF(Accueil!E14="",NA(),Accueil!E14)</f>
        <v>4</v>
      </c>
      <c r="D159" s="39">
        <f>IF(Accueil!F14="",NA(),Accueil!F14)</f>
        <v>6</v>
      </c>
      <c r="E159" s="39">
        <f>IF(Accueil!G14="",NA(),Accueil!G14)</f>
        <v>4</v>
      </c>
      <c r="F159" s="39">
        <f>IF(Accueil!H14="",NA(),Accueil!H14)</f>
        <v>1</v>
      </c>
      <c r="G159" s="39">
        <f>IF(Accueil!I14="",NA(),Accueil!I14)</f>
        <v>3</v>
      </c>
      <c r="H159" s="39">
        <f>IF(Accueil!J14="",NA(),Accueil!J14)</f>
        <v>5</v>
      </c>
      <c r="I159" s="39">
        <f>IF(Accueil!K14="",NA(),Accueil!K14)</f>
        <v>4</v>
      </c>
      <c r="J159" s="39">
        <f>IF(Accueil!L14="",NA(),Accueil!L14)</f>
        <v>7</v>
      </c>
      <c r="K159" s="39">
        <f>IF(Accueil!M14="",NA(),Accueil!M14)</f>
        <v>5</v>
      </c>
      <c r="L159" s="39">
        <f>IF(Accueil!N14="",NA(),Accueil!N14)</f>
        <v>5</v>
      </c>
      <c r="M159" s="39">
        <f>IF(Accueil!O14="",NA(),Accueil!O14)</f>
        <v>7</v>
      </c>
      <c r="N159" s="39">
        <f>IF(Accueil!P14="",NA(),Accueil!P14)</f>
        <v>4</v>
      </c>
      <c r="O159" s="39">
        <f>IF(Accueil!Q14="",NA(),Accueil!Q14)</f>
        <v>5</v>
      </c>
      <c r="P159" s="39">
        <f>IF(Accueil!R14="",NA(),Accueil!R14)</f>
        <v>4</v>
      </c>
      <c r="Q159" s="39">
        <f>IF(Accueil!S14="",NA(),Accueil!S14)</f>
        <v>6</v>
      </c>
      <c r="R159" s="39">
        <f>IF(Accueil!T14="",NA(),Accueil!T14)</f>
        <v>5</v>
      </c>
      <c r="S159" s="39">
        <f>IF(Accueil!U14="",NA(),Accueil!U14)</f>
        <v>7</v>
      </c>
      <c r="T159" s="39">
        <f>IF(Accueil!V14="",NA(),Accueil!V14)</f>
        <v>3</v>
      </c>
      <c r="U159" s="39">
        <f>IF(Accueil!W14="",NA(),Accueil!W14)</f>
        <v>7</v>
      </c>
      <c r="V159" s="39">
        <f>IF(Accueil!X14="",NA(),Accueil!X14)</f>
        <v>5</v>
      </c>
      <c r="W159" s="39">
        <f>IF(Accueil!Y14="",NA(),Accueil!Y14)</f>
        <v>4</v>
      </c>
      <c r="X159" s="39">
        <f>IF(Accueil!Z14="",NA(),Accueil!Z14)</f>
        <v>3</v>
      </c>
      <c r="Y159" s="39">
        <f>IF(Accueil!AA14="",NA(),Accueil!AA14)</f>
        <v>2</v>
      </c>
      <c r="Z159" s="39">
        <f>IF(Accueil!AB14="",NA(),Accueil!AB14)</f>
        <v>4</v>
      </c>
      <c r="AA159" s="39">
        <f>IF(Accueil!AC14="",NA(),Accueil!AC14)</f>
        <v>3</v>
      </c>
      <c r="AB159" s="39">
        <f>IF(Accueil!AD14="",NA(),Accueil!AD14)</f>
        <v>6</v>
      </c>
      <c r="AC159" s="39">
        <f>IF(Accueil!AE14="",NA(),Accueil!AE14)</f>
        <v>3</v>
      </c>
      <c r="AD159" s="39">
        <f>IF(Accueil!AF14="",NA(),Accueil!AF14)</f>
        <v>4</v>
      </c>
      <c r="AE159" s="39">
        <f>IF(Accueil!AG14="",NA(),Accueil!AG14)</f>
        <v>6</v>
      </c>
      <c r="AF159" s="39">
        <f>IF(Accueil!AH14="",NA(),Accueil!AH14)</f>
        <v>3</v>
      </c>
      <c r="AG159" s="39">
        <f>IF(Accueil!AI14="",NA(),Accueil!AI14)</f>
        <v>7</v>
      </c>
      <c r="AH159" s="39">
        <f>IF(Accueil!AJ14="",NA(),Accueil!AJ14)</f>
        <v>4</v>
      </c>
      <c r="AI159" s="39">
        <f>IF(Accueil!AK14="",NA(),Accueil!AK14)</f>
        <v>7</v>
      </c>
      <c r="AJ159" s="39">
        <f>IF(Accueil!AL14="",NA(),Accueil!AL14)</f>
        <v>5</v>
      </c>
      <c r="AK159" s="39">
        <f>IF(Accueil!AM14="",NA(),Accueil!AM14)</f>
        <v>4</v>
      </c>
      <c r="AL159" s="39">
        <f>IF(Accueil!AN14="",NA(),Accueil!AN14)</f>
        <v>5</v>
      </c>
      <c r="AM159" s="39">
        <f>IF(Accueil!AO14="",NA(),Accueil!AO14)</f>
        <v>4</v>
      </c>
      <c r="AN159" s="39">
        <f>IF(Accueil!AP14="",NA(),Accueil!AP14)</f>
        <v>5</v>
      </c>
      <c r="AO159" s="39">
        <f>Accueil!AQ14</f>
        <v>4.6315789473684212</v>
      </c>
    </row>
    <row r="160" spans="1:43" x14ac:dyDescent="0.25">
      <c r="A160" s="39" t="str">
        <f>Accueil!C15</f>
        <v>Rémi</v>
      </c>
      <c r="B160" s="39">
        <f>Accueil!D15</f>
        <v>171</v>
      </c>
      <c r="C160" s="39">
        <f>IF(Accueil!E15="",NA(),Accueil!E15)</f>
        <v>4</v>
      </c>
      <c r="D160" s="39">
        <f>IF(Accueil!F15="",NA(),Accueil!F15)</f>
        <v>4</v>
      </c>
      <c r="E160" s="39">
        <f>IF(Accueil!G15="",NA(),Accueil!G15)</f>
        <v>6</v>
      </c>
      <c r="F160" s="39">
        <f>IF(Accueil!H15="",NA(),Accueil!H15)</f>
        <v>2</v>
      </c>
      <c r="G160" s="39">
        <f>IF(Accueil!I15="",NA(),Accueil!I15)</f>
        <v>2</v>
      </c>
      <c r="H160" s="39">
        <f>IF(Accueil!J15="",NA(),Accueil!J15)</f>
        <v>5</v>
      </c>
      <c r="I160" s="39">
        <f>IF(Accueil!K15="",NA(),Accueil!K15)</f>
        <v>3</v>
      </c>
      <c r="J160" s="39">
        <f>IF(Accueil!L15="",NA(),Accueil!L15)</f>
        <v>6</v>
      </c>
      <c r="K160" s="39">
        <f>IF(Accueil!M15="",NA(),Accueil!M15)</f>
        <v>2</v>
      </c>
      <c r="L160" s="39">
        <f>IF(Accueil!N15="",NA(),Accueil!N15)</f>
        <v>5</v>
      </c>
      <c r="M160" s="39">
        <f>IF(Accueil!O15="",NA(),Accueil!O15)</f>
        <v>6</v>
      </c>
      <c r="N160" s="39">
        <f>IF(Accueil!P15="",NA(),Accueil!P15)</f>
        <v>5</v>
      </c>
      <c r="O160" s="39">
        <f>IF(Accueil!Q15="",NA(),Accueil!Q15)</f>
        <v>5</v>
      </c>
      <c r="P160" s="39">
        <f>IF(Accueil!R15="",NA(),Accueil!R15)</f>
        <v>5</v>
      </c>
      <c r="Q160" s="39">
        <f>IF(Accueil!S15="",NA(),Accueil!S15)</f>
        <v>5</v>
      </c>
      <c r="R160" s="39">
        <f>IF(Accueil!T15="",NA(),Accueil!T15)</f>
        <v>7</v>
      </c>
      <c r="S160" s="39">
        <f>IF(Accueil!U15="",NA(),Accueil!U15)</f>
        <v>4</v>
      </c>
      <c r="T160" s="39">
        <f>IF(Accueil!V15="",NA(),Accueil!V15)</f>
        <v>2</v>
      </c>
      <c r="U160" s="39">
        <f>IF(Accueil!W15="",NA(),Accueil!W15)</f>
        <v>6</v>
      </c>
      <c r="V160" s="39">
        <f>IF(Accueil!X15="",NA(),Accueil!X15)</f>
        <v>4</v>
      </c>
      <c r="W160" s="39">
        <f>IF(Accueil!Y15="",NA(),Accueil!Y15)</f>
        <v>6</v>
      </c>
      <c r="X160" s="39">
        <f>IF(Accueil!Z15="",NA(),Accueil!Z15)</f>
        <v>1</v>
      </c>
      <c r="Y160" s="39">
        <f>IF(Accueil!AA15="",NA(),Accueil!AA15)</f>
        <v>2</v>
      </c>
      <c r="Z160" s="39">
        <f>IF(Accueil!AB15="",NA(),Accueil!AB15)</f>
        <v>5</v>
      </c>
      <c r="AA160" s="39">
        <f>IF(Accueil!AC15="",NA(),Accueil!AC15)</f>
        <v>6</v>
      </c>
      <c r="AB160" s="39">
        <f>IF(Accueil!AD15="",NA(),Accueil!AD15)</f>
        <v>4</v>
      </c>
      <c r="AC160" s="39">
        <f>IF(Accueil!AE15="",NA(),Accueil!AE15)</f>
        <v>4</v>
      </c>
      <c r="AD160" s="39">
        <f>IF(Accueil!AF15="",NA(),Accueil!AF15)</f>
        <v>3</v>
      </c>
      <c r="AE160" s="39">
        <f>IF(Accueil!AG15="",NA(),Accueil!AG15)</f>
        <v>4</v>
      </c>
      <c r="AF160" s="39">
        <f>IF(Accueil!AH15="",NA(),Accueil!AH15)</f>
        <v>5</v>
      </c>
      <c r="AG160" s="39">
        <f>IF(Accueil!AI15="",NA(),Accueil!AI15)</f>
        <v>4</v>
      </c>
      <c r="AH160" s="39">
        <f>IF(Accueil!AJ15="",NA(),Accueil!AJ15)</f>
        <v>6</v>
      </c>
      <c r="AI160" s="39">
        <f>IF(Accueil!AK15="",NA(),Accueil!AK15)</f>
        <v>6</v>
      </c>
      <c r="AJ160" s="39">
        <f>IF(Accueil!AL15="",NA(),Accueil!AL15)</f>
        <v>8</v>
      </c>
      <c r="AK160" s="39">
        <f>IF(Accueil!AM15="",NA(),Accueil!AM15)</f>
        <v>4</v>
      </c>
      <c r="AL160" s="39">
        <f>IF(Accueil!AN15="",NA(),Accueil!AN15)</f>
        <v>6</v>
      </c>
      <c r="AM160" s="39">
        <f>IF(Accueil!AO15="",NA(),Accueil!AO15)</f>
        <v>4</v>
      </c>
      <c r="AN160" s="39">
        <f>IF(Accueil!AP15="",NA(),Accueil!AP15)</f>
        <v>5</v>
      </c>
      <c r="AO160" s="39">
        <f>Accueil!AQ15</f>
        <v>4.5</v>
      </c>
    </row>
    <row r="161" spans="1:82" x14ac:dyDescent="0.25">
      <c r="A161" s="39" t="str">
        <f>Accueil!C16</f>
        <v>James</v>
      </c>
      <c r="B161" s="39">
        <f>Accueil!D16</f>
        <v>168</v>
      </c>
      <c r="C161" s="39">
        <f>IF(Accueil!E16="",NA(),Accueil!E16)</f>
        <v>5</v>
      </c>
      <c r="D161" s="39" t="e">
        <f>IF(Accueil!F16="",NA(),Accueil!F16)</f>
        <v>#N/A</v>
      </c>
      <c r="E161" s="39">
        <f>IF(Accueil!G16="",NA(),Accueil!G16)</f>
        <v>4</v>
      </c>
      <c r="F161" s="39">
        <f>IF(Accueil!H16="",NA(),Accueil!H16)</f>
        <v>2</v>
      </c>
      <c r="G161" s="39">
        <f>IF(Accueil!I16="",NA(),Accueil!I16)</f>
        <v>4</v>
      </c>
      <c r="H161" s="39">
        <f>IF(Accueil!J16="",NA(),Accueil!J16)</f>
        <v>6</v>
      </c>
      <c r="I161" s="39" t="e">
        <f>IF(Accueil!K16="",NA(),Accueil!K16)</f>
        <v>#N/A</v>
      </c>
      <c r="J161" s="39" t="e">
        <f>IF(Accueil!L16="",NA(),Accueil!L16)</f>
        <v>#N/A</v>
      </c>
      <c r="K161" s="39">
        <f>IF(Accueil!M16="",NA(),Accueil!M16)</f>
        <v>4</v>
      </c>
      <c r="L161" s="39">
        <f>IF(Accueil!N16="",NA(),Accueil!N16)</f>
        <v>4</v>
      </c>
      <c r="M161" s="39">
        <f>IF(Accueil!O16="",NA(),Accueil!O16)</f>
        <v>6</v>
      </c>
      <c r="N161" s="39">
        <f>IF(Accueil!P16="",NA(),Accueil!P16)</f>
        <v>5</v>
      </c>
      <c r="O161" s="39">
        <f>IF(Accueil!Q16="",NA(),Accueil!Q16)</f>
        <v>6</v>
      </c>
      <c r="P161" s="39">
        <f>IF(Accueil!R16="",NA(),Accueil!R16)</f>
        <v>5</v>
      </c>
      <c r="Q161" s="39">
        <f>IF(Accueil!S16="",NA(),Accueil!S16)</f>
        <v>5</v>
      </c>
      <c r="R161" s="39">
        <f>IF(Accueil!T16="",NA(),Accueil!T16)</f>
        <v>4</v>
      </c>
      <c r="S161" s="39">
        <f>IF(Accueil!U16="",NA(),Accueil!U16)</f>
        <v>7</v>
      </c>
      <c r="T161" s="39">
        <f>IF(Accueil!V16="",NA(),Accueil!V16)</f>
        <v>3</v>
      </c>
      <c r="U161" s="39">
        <f>IF(Accueil!W16="",NA(),Accueil!W16)</f>
        <v>5</v>
      </c>
      <c r="V161" s="39">
        <f>IF(Accueil!X16="",NA(),Accueil!X16)</f>
        <v>4</v>
      </c>
      <c r="W161" s="39">
        <f>IF(Accueil!Y16="",NA(),Accueil!Y16)</f>
        <v>5</v>
      </c>
      <c r="X161" s="39">
        <f>IF(Accueil!Z16="",NA(),Accueil!Z16)</f>
        <v>5</v>
      </c>
      <c r="Y161" s="39">
        <f>IF(Accueil!AA16="",NA(),Accueil!AA16)</f>
        <v>2</v>
      </c>
      <c r="Z161" s="39">
        <f>IF(Accueil!AB16="",NA(),Accueil!AB16)</f>
        <v>4</v>
      </c>
      <c r="AA161" s="39">
        <f>IF(Accueil!AC16="",NA(),Accueil!AC16)</f>
        <v>4</v>
      </c>
      <c r="AB161" s="39">
        <f>IF(Accueil!AD16="",NA(),Accueil!AD16)</f>
        <v>4</v>
      </c>
      <c r="AC161" s="39">
        <f>IF(Accueil!AE16="",NA(),Accueil!AE16)</f>
        <v>6</v>
      </c>
      <c r="AD161" s="39">
        <f>IF(Accueil!AF16="",NA(),Accueil!AF16)</f>
        <v>6</v>
      </c>
      <c r="AE161" s="39">
        <f>IF(Accueil!AG16="",NA(),Accueil!AG16)</f>
        <v>4</v>
      </c>
      <c r="AF161" s="39">
        <f>IF(Accueil!AH16="",NA(),Accueil!AH16)</f>
        <v>6</v>
      </c>
      <c r="AG161" s="39">
        <f>IF(Accueil!AI16="",NA(),Accueil!AI16)</f>
        <v>5</v>
      </c>
      <c r="AH161" s="39">
        <f>IF(Accueil!AJ16="",NA(),Accueil!AJ16)</f>
        <v>6</v>
      </c>
      <c r="AI161" s="39">
        <f>IF(Accueil!AK16="",NA(),Accueil!AK16)</f>
        <v>7</v>
      </c>
      <c r="AJ161" s="39">
        <f>IF(Accueil!AL16="",NA(),Accueil!AL16)</f>
        <v>5</v>
      </c>
      <c r="AK161" s="39">
        <f>IF(Accueil!AM16="",NA(),Accueil!AM16)</f>
        <v>4</v>
      </c>
      <c r="AL161" s="39">
        <f>IF(Accueil!AN16="",NA(),Accueil!AN16)</f>
        <v>6</v>
      </c>
      <c r="AM161" s="39">
        <f>IF(Accueil!AO16="",NA(),Accueil!AO16)</f>
        <v>5</v>
      </c>
      <c r="AN161" s="39">
        <f>IF(Accueil!AP16="",NA(),Accueil!AP16)</f>
        <v>5</v>
      </c>
      <c r="AO161" s="39">
        <f>Accueil!AQ16</f>
        <v>4.8</v>
      </c>
    </row>
    <row r="162" spans="1:82" x14ac:dyDescent="0.25">
      <c r="A162" s="39" t="str">
        <f>Accueil!C17</f>
        <v>Sarah</v>
      </c>
      <c r="B162" s="39">
        <f>Accueil!D17</f>
        <v>167</v>
      </c>
      <c r="C162" s="39">
        <f>IF(Accueil!E17="",NA(),Accueil!E17)</f>
        <v>4</v>
      </c>
      <c r="D162" s="39">
        <f>IF(Accueil!F17="",NA(),Accueil!F17)</f>
        <v>5</v>
      </c>
      <c r="E162" s="39">
        <f>IF(Accueil!G17="",NA(),Accueil!G17)</f>
        <v>3</v>
      </c>
      <c r="F162" s="39">
        <f>IF(Accueil!H17="",NA(),Accueil!H17)</f>
        <v>2</v>
      </c>
      <c r="G162" s="39">
        <f>IF(Accueil!I17="",NA(),Accueil!I17)</f>
        <v>5</v>
      </c>
      <c r="H162" s="39">
        <f>IF(Accueil!J17="",NA(),Accueil!J17)</f>
        <v>2</v>
      </c>
      <c r="I162" s="39">
        <f>IF(Accueil!K17="",NA(),Accueil!K17)</f>
        <v>5</v>
      </c>
      <c r="J162" s="39">
        <f>IF(Accueil!L17="",NA(),Accueil!L17)</f>
        <v>5</v>
      </c>
      <c r="K162" s="39">
        <f>IF(Accueil!M17="",NA(),Accueil!M17)</f>
        <v>4</v>
      </c>
      <c r="L162" s="39">
        <f>IF(Accueil!N17="",NA(),Accueil!N17)</f>
        <v>6</v>
      </c>
      <c r="M162" s="39">
        <f>IF(Accueil!O17="",NA(),Accueil!O17)</f>
        <v>6</v>
      </c>
      <c r="N162" s="39">
        <f>IF(Accueil!P17="",NA(),Accueil!P17)</f>
        <v>5</v>
      </c>
      <c r="O162" s="39">
        <f>IF(Accueil!Q17="",NA(),Accueil!Q17)</f>
        <v>2</v>
      </c>
      <c r="P162" s="39">
        <f>IF(Accueil!R17="",NA(),Accueil!R17)</f>
        <v>6</v>
      </c>
      <c r="Q162" s="39">
        <f>IF(Accueil!S17="",NA(),Accueil!S17)</f>
        <v>5</v>
      </c>
      <c r="R162" s="39">
        <f>IF(Accueil!T17="",NA(),Accueil!T17)</f>
        <v>6</v>
      </c>
      <c r="S162" s="39">
        <f>IF(Accueil!U17="",NA(),Accueil!U17)</f>
        <v>1</v>
      </c>
      <c r="T162" s="39">
        <f>IF(Accueil!V17="",NA(),Accueil!V17)</f>
        <v>4</v>
      </c>
      <c r="U162" s="39">
        <f>IF(Accueil!W17="",NA(),Accueil!W17)</f>
        <v>4</v>
      </c>
      <c r="V162" s="39">
        <f>IF(Accueil!X17="",NA(),Accueil!X17)</f>
        <v>3</v>
      </c>
      <c r="W162" s="39">
        <f>IF(Accueil!Y17="",NA(),Accueil!Y17)</f>
        <v>5</v>
      </c>
      <c r="X162" s="39">
        <f>IF(Accueil!Z17="",NA(),Accueil!Z17)</f>
        <v>4</v>
      </c>
      <c r="Y162" s="39">
        <f>IF(Accueil!AA17="",NA(),Accueil!AA17)</f>
        <v>4</v>
      </c>
      <c r="Z162" s="39">
        <f>IF(Accueil!AB17="",NA(),Accueil!AB17)</f>
        <v>6</v>
      </c>
      <c r="AA162" s="39">
        <f>IF(Accueil!AC17="",NA(),Accueil!AC17)</f>
        <v>4</v>
      </c>
      <c r="AB162" s="39">
        <f>IF(Accueil!AD17="",NA(),Accueil!AD17)</f>
        <v>2</v>
      </c>
      <c r="AC162" s="39">
        <f>IF(Accueil!AE17="",NA(),Accueil!AE17)</f>
        <v>3</v>
      </c>
      <c r="AD162" s="39">
        <f>IF(Accueil!AF17="",NA(),Accueil!AF17)</f>
        <v>4</v>
      </c>
      <c r="AE162" s="39">
        <f>IF(Accueil!AG17="",NA(),Accueil!AG17)</f>
        <v>6</v>
      </c>
      <c r="AF162" s="39">
        <f>IF(Accueil!AH17="",NA(),Accueil!AH17)</f>
        <v>4</v>
      </c>
      <c r="AG162" s="39">
        <f>IF(Accueil!AI17="",NA(),Accueil!AI17)</f>
        <v>6</v>
      </c>
      <c r="AH162" s="39">
        <f>IF(Accueil!AJ17="",NA(),Accueil!AJ17)</f>
        <v>5</v>
      </c>
      <c r="AI162" s="39">
        <f>IF(Accueil!AK17="",NA(),Accueil!AK17)</f>
        <v>8</v>
      </c>
      <c r="AJ162" s="39">
        <f>IF(Accueil!AL17="",NA(),Accueil!AL17)</f>
        <v>5</v>
      </c>
      <c r="AK162" s="39">
        <f>IF(Accueil!AM17="",NA(),Accueil!AM17)</f>
        <v>4</v>
      </c>
      <c r="AL162" s="39">
        <f>IF(Accueil!AN17="",NA(),Accueil!AN17)</f>
        <v>6</v>
      </c>
      <c r="AM162" s="39">
        <f>IF(Accueil!AO17="",NA(),Accueil!AO17)</f>
        <v>5</v>
      </c>
      <c r="AN162" s="39">
        <f>IF(Accueil!AP17="",NA(),Accueil!AP17)</f>
        <v>3</v>
      </c>
      <c r="AO162" s="39">
        <f>Accueil!AQ17</f>
        <v>4.3947368421052628</v>
      </c>
    </row>
    <row r="163" spans="1:82" x14ac:dyDescent="0.25">
      <c r="A163" s="39" t="str">
        <f>Accueil!C18</f>
        <v>Mélanie</v>
      </c>
      <c r="B163" s="39">
        <f>Accueil!D18</f>
        <v>162</v>
      </c>
      <c r="C163" s="39">
        <f>IF(Accueil!E18="",NA(),Accueil!E18)</f>
        <v>3</v>
      </c>
      <c r="D163" s="39">
        <f>IF(Accueil!F18="",NA(),Accueil!F18)</f>
        <v>5</v>
      </c>
      <c r="E163" s="39">
        <f>IF(Accueil!G18="",NA(),Accueil!G18)</f>
        <v>2</v>
      </c>
      <c r="F163" s="39">
        <f>IF(Accueil!H18="",NA(),Accueil!H18)</f>
        <v>4</v>
      </c>
      <c r="G163" s="39">
        <f>IF(Accueil!I18="",NA(),Accueil!I18)</f>
        <v>7</v>
      </c>
      <c r="H163" s="39">
        <f>IF(Accueil!J18="",NA(),Accueil!J18)</f>
        <v>5</v>
      </c>
      <c r="I163" s="39">
        <f>IF(Accueil!K18="",NA(),Accueil!K18)</f>
        <v>2</v>
      </c>
      <c r="J163" s="39">
        <f>IF(Accueil!L18="",NA(),Accueil!L18)</f>
        <v>3</v>
      </c>
      <c r="K163" s="39">
        <f>IF(Accueil!M18="",NA(),Accueil!M18)</f>
        <v>3</v>
      </c>
      <c r="L163" s="39">
        <f>IF(Accueil!N18="",NA(),Accueil!N18)</f>
        <v>6</v>
      </c>
      <c r="M163" s="39">
        <f>IF(Accueil!O18="",NA(),Accueil!O18)</f>
        <v>4</v>
      </c>
      <c r="N163" s="39">
        <f>IF(Accueil!P18="",NA(),Accueil!P18)</f>
        <v>4</v>
      </c>
      <c r="O163" s="39">
        <f>IF(Accueil!Q18="",NA(),Accueil!Q18)</f>
        <v>4</v>
      </c>
      <c r="P163" s="39">
        <f>IF(Accueil!R18="",NA(),Accueil!R18)</f>
        <v>5</v>
      </c>
      <c r="Q163" s="39">
        <f>IF(Accueil!S18="",NA(),Accueil!S18)</f>
        <v>2</v>
      </c>
      <c r="R163" s="39">
        <f>IF(Accueil!T18="",NA(),Accueil!T18)</f>
        <v>6</v>
      </c>
      <c r="S163" s="39">
        <f>IF(Accueil!U18="",NA(),Accueil!U18)</f>
        <v>4</v>
      </c>
      <c r="T163" s="39">
        <f>IF(Accueil!V18="",NA(),Accueil!V18)</f>
        <v>2</v>
      </c>
      <c r="U163" s="39">
        <f>IF(Accueil!W18="",NA(),Accueil!W18)</f>
        <v>3</v>
      </c>
      <c r="V163" s="39">
        <f>IF(Accueil!X18="",NA(),Accueil!X18)</f>
        <v>1</v>
      </c>
      <c r="W163" s="39">
        <f>IF(Accueil!Y18="",NA(),Accueil!Y18)</f>
        <v>4</v>
      </c>
      <c r="X163" s="39">
        <f>IF(Accueil!Z18="",NA(),Accueil!Z18)</f>
        <v>4</v>
      </c>
      <c r="Y163" s="39">
        <f>IF(Accueil!AA18="",NA(),Accueil!AA18)</f>
        <v>3</v>
      </c>
      <c r="Z163" s="39">
        <f>IF(Accueil!AB18="",NA(),Accueil!AB18)</f>
        <v>5</v>
      </c>
      <c r="AA163" s="39">
        <f>IF(Accueil!AC18="",NA(),Accueil!AC18)</f>
        <v>5</v>
      </c>
      <c r="AB163" s="39">
        <f>IF(Accueil!AD18="",NA(),Accueil!AD18)</f>
        <v>3</v>
      </c>
      <c r="AC163" s="39">
        <f>IF(Accueil!AE18="",NA(),Accueil!AE18)</f>
        <v>5</v>
      </c>
      <c r="AD163" s="39">
        <f>IF(Accueil!AF18="",NA(),Accueil!AF18)</f>
        <v>5</v>
      </c>
      <c r="AE163" s="39">
        <f>IF(Accueil!AG18="",NA(),Accueil!AG18)</f>
        <v>4</v>
      </c>
      <c r="AF163" s="39">
        <f>IF(Accueil!AH18="",NA(),Accueil!AH18)</f>
        <v>5</v>
      </c>
      <c r="AG163" s="39">
        <f>IF(Accueil!AI18="",NA(),Accueil!AI18)</f>
        <v>6</v>
      </c>
      <c r="AH163" s="39">
        <f>IF(Accueil!AJ18="",NA(),Accueil!AJ18)</f>
        <v>5</v>
      </c>
      <c r="AI163" s="39">
        <f>IF(Accueil!AK18="",NA(),Accueil!AK18)</f>
        <v>8</v>
      </c>
      <c r="AJ163" s="39">
        <f>IF(Accueil!AL18="",NA(),Accueil!AL18)</f>
        <v>4</v>
      </c>
      <c r="AK163" s="39">
        <f>IF(Accueil!AM18="",NA(),Accueil!AM18)</f>
        <v>5</v>
      </c>
      <c r="AL163" s="39">
        <f>IF(Accueil!AN18="",NA(),Accueil!AN18)</f>
        <v>6</v>
      </c>
      <c r="AM163" s="39">
        <f>IF(Accueil!AO18="",NA(),Accueil!AO18)</f>
        <v>5</v>
      </c>
      <c r="AN163" s="39">
        <f>IF(Accueil!AP18="",NA(),Accueil!AP18)</f>
        <v>5</v>
      </c>
      <c r="AO163" s="39">
        <f>Accueil!AQ18</f>
        <v>4.2631578947368425</v>
      </c>
    </row>
    <row r="164" spans="1:82" x14ac:dyDescent="0.25">
      <c r="A164" s="39" t="str">
        <f>Accueil!C19</f>
        <v>Axel</v>
      </c>
      <c r="B164" s="39">
        <f>Accueil!D19</f>
        <v>85</v>
      </c>
      <c r="C164" s="39">
        <f>IF(Accueil!E19="",NA(),Accueil!E19)</f>
        <v>6</v>
      </c>
      <c r="D164" s="39">
        <f>IF(Accueil!F19="",NA(),Accueil!F19)</f>
        <v>6</v>
      </c>
      <c r="E164" s="39">
        <f>IF(Accueil!G19="",NA(),Accueil!G19)</f>
        <v>4</v>
      </c>
      <c r="F164" s="39">
        <f>IF(Accueil!H19="",NA(),Accueil!H19)</f>
        <v>3</v>
      </c>
      <c r="G164" s="39">
        <f>IF(Accueil!I19="",NA(),Accueil!I19)</f>
        <v>3</v>
      </c>
      <c r="H164" s="39" t="e">
        <f>IF(Accueil!J19="",NA(),Accueil!J19)</f>
        <v>#N/A</v>
      </c>
      <c r="I164" s="39">
        <f>IF(Accueil!K19="",NA(),Accueil!K19)</f>
        <v>4</v>
      </c>
      <c r="J164" s="39">
        <f>IF(Accueil!L19="",NA(),Accueil!L19)</f>
        <v>6</v>
      </c>
      <c r="K164" s="39">
        <f>IF(Accueil!M19="",NA(),Accueil!M19)</f>
        <v>2</v>
      </c>
      <c r="L164" s="39">
        <f>IF(Accueil!N19="",NA(),Accueil!N19)</f>
        <v>3</v>
      </c>
      <c r="M164" s="39">
        <f>IF(Accueil!O19="",NA(),Accueil!O19)</f>
        <v>6</v>
      </c>
      <c r="N164" s="39">
        <f>IF(Accueil!P19="",NA(),Accueil!P19)</f>
        <v>6</v>
      </c>
      <c r="O164" s="39">
        <f>IF(Accueil!Q19="",NA(),Accueil!Q19)</f>
        <v>5</v>
      </c>
      <c r="P164" s="39">
        <f>IF(Accueil!R19="",NA(),Accueil!R19)</f>
        <v>6</v>
      </c>
      <c r="Q164" s="39">
        <f>IF(Accueil!S19="",NA(),Accueil!S19)</f>
        <v>6</v>
      </c>
      <c r="R164" s="39">
        <f>IF(Accueil!T19="",NA(),Accueil!T19)</f>
        <v>3</v>
      </c>
      <c r="S164" s="39">
        <f>IF(Accueil!U19="",NA(),Accueil!U19)</f>
        <v>3</v>
      </c>
      <c r="T164" s="39">
        <f>IF(Accueil!V19="",NA(),Accueil!V19)</f>
        <v>2</v>
      </c>
      <c r="U164" s="39">
        <f>IF(Accueil!W19="",NA(),Accueil!W19)</f>
        <v>3</v>
      </c>
      <c r="V164" s="39">
        <f>IF(Accueil!X19="",NA(),Accueil!X19)</f>
        <v>3</v>
      </c>
      <c r="W164" s="39">
        <f>IF(Accueil!Y19="",NA(),Accueil!Y19)</f>
        <v>5</v>
      </c>
      <c r="X164" s="39" t="e">
        <f>IF(Accueil!Z19="",NA(),Accueil!Z19)</f>
        <v>#N/A</v>
      </c>
      <c r="Y164" s="39" t="e">
        <f>IF(Accueil!AA19="",NA(),Accueil!AA19)</f>
        <v>#N/A</v>
      </c>
      <c r="Z164" s="39" t="e">
        <f>IF(Accueil!AB19="",NA(),Accueil!AB19)</f>
        <v>#N/A</v>
      </c>
      <c r="AA164" s="39" t="e">
        <f>IF(Accueil!AC19="",NA(),Accueil!AC19)</f>
        <v>#N/A</v>
      </c>
      <c r="AB164" s="39" t="e">
        <f>IF(Accueil!AD19="",NA(),Accueil!AD19)</f>
        <v>#N/A</v>
      </c>
      <c r="AC164" s="39" t="e">
        <f>IF(Accueil!AE19="",NA(),Accueil!AE19)</f>
        <v>#N/A</v>
      </c>
      <c r="AD164" s="39" t="e">
        <f>IF(Accueil!AF19="",NA(),Accueil!AF19)</f>
        <v>#N/A</v>
      </c>
      <c r="AE164" s="39" t="e">
        <f>IF(Accueil!AG19="",NA(),Accueil!AG19)</f>
        <v>#N/A</v>
      </c>
      <c r="AF164" s="39" t="e">
        <f>IF(Accueil!AH19="",NA(),Accueil!AH19)</f>
        <v>#N/A</v>
      </c>
      <c r="AG164" s="39" t="e">
        <f>IF(Accueil!AI19="",NA(),Accueil!AI19)</f>
        <v>#N/A</v>
      </c>
      <c r="AH164" s="39" t="e">
        <f>IF(Accueil!AJ19="",NA(),Accueil!AJ19)</f>
        <v>#N/A</v>
      </c>
      <c r="AI164" s="39" t="e">
        <f>IF(Accueil!AK19="",NA(),Accueil!AK19)</f>
        <v>#N/A</v>
      </c>
      <c r="AJ164" s="39" t="e">
        <f>IF(Accueil!AL19="",NA(),Accueil!AL19)</f>
        <v>#N/A</v>
      </c>
      <c r="AK164" s="39" t="e">
        <f>IF(Accueil!AM19="",NA(),Accueil!AM19)</f>
        <v>#N/A</v>
      </c>
      <c r="AL164" s="39" t="e">
        <f>IF(Accueil!AN19="",NA(),Accueil!AN19)</f>
        <v>#N/A</v>
      </c>
      <c r="AM164" s="39" t="e">
        <f>IF(Accueil!AO19="",NA(),Accueil!AO19)</f>
        <v>#N/A</v>
      </c>
      <c r="AN164" s="39" t="e">
        <f>IF(Accueil!AP19="",NA(),Accueil!AP19)</f>
        <v>#N/A</v>
      </c>
      <c r="AO164" s="39">
        <f>Accueil!AQ19</f>
        <v>4.25</v>
      </c>
    </row>
    <row r="165" spans="1:82" x14ac:dyDescent="0.25">
      <c r="A165" s="39" t="str">
        <f>Accueil!C20</f>
        <v>Cyclo 70</v>
      </c>
      <c r="B165" s="39">
        <f>Accueil!D20</f>
        <v>22</v>
      </c>
      <c r="C165" s="39">
        <f>IF(Accueil!E20="",NA(),Accueil!E20)</f>
        <v>4</v>
      </c>
      <c r="D165" s="39">
        <f>IF(Accueil!F20="",NA(),Accueil!F20)</f>
        <v>5</v>
      </c>
      <c r="E165" s="39">
        <f>IF(Accueil!G20="",NA(),Accueil!G20)</f>
        <v>1</v>
      </c>
      <c r="F165" s="39" t="e">
        <f>IF(Accueil!H20="",NA(),Accueil!H20)</f>
        <v>#N/A</v>
      </c>
      <c r="G165" s="39">
        <f>IF(Accueil!I20="",NA(),Accueil!I20)</f>
        <v>4</v>
      </c>
      <c r="H165" s="39">
        <f>IF(Accueil!J20="",NA(),Accueil!J20)</f>
        <v>8</v>
      </c>
      <c r="I165" s="39" t="e">
        <f>IF(Accueil!K20="",NA(),Accueil!K20)</f>
        <v>#N/A</v>
      </c>
      <c r="J165" s="39" t="e">
        <f>IF(Accueil!L20="",NA(),Accueil!L20)</f>
        <v>#N/A</v>
      </c>
      <c r="K165" s="39" t="e">
        <f>IF(Accueil!M20="",NA(),Accueil!M20)</f>
        <v>#N/A</v>
      </c>
      <c r="L165" s="39" t="e">
        <f>IF(Accueil!N20="",NA(),Accueil!N20)</f>
        <v>#N/A</v>
      </c>
      <c r="M165" s="39" t="e">
        <f>IF(Accueil!O20="",NA(),Accueil!O20)</f>
        <v>#N/A</v>
      </c>
      <c r="N165" s="39" t="e">
        <f>IF(Accueil!P20="",NA(),Accueil!P20)</f>
        <v>#N/A</v>
      </c>
      <c r="O165" s="39" t="e">
        <f>IF(Accueil!Q20="",NA(),Accueil!Q20)</f>
        <v>#N/A</v>
      </c>
      <c r="P165" s="39" t="e">
        <f>IF(Accueil!R20="",NA(),Accueil!R20)</f>
        <v>#N/A</v>
      </c>
      <c r="Q165" s="39" t="e">
        <f>IF(Accueil!S20="",NA(),Accueil!S20)</f>
        <v>#N/A</v>
      </c>
      <c r="R165" s="39" t="e">
        <f>IF(Accueil!T20="",NA(),Accueil!T20)</f>
        <v>#N/A</v>
      </c>
      <c r="S165" s="39" t="e">
        <f>IF(Accueil!U20="",NA(),Accueil!U20)</f>
        <v>#N/A</v>
      </c>
      <c r="T165" s="39" t="e">
        <f>IF(Accueil!V20="",NA(),Accueil!V20)</f>
        <v>#N/A</v>
      </c>
      <c r="U165" s="39" t="e">
        <f>IF(Accueil!W20="",NA(),Accueil!W20)</f>
        <v>#N/A</v>
      </c>
      <c r="V165" s="39" t="e">
        <f>IF(Accueil!X20="",NA(),Accueil!X20)</f>
        <v>#N/A</v>
      </c>
      <c r="W165" s="39" t="e">
        <f>IF(Accueil!Y20="",NA(),Accueil!Y20)</f>
        <v>#N/A</v>
      </c>
      <c r="X165" s="39" t="e">
        <f>IF(Accueil!Z20="",NA(),Accueil!Z20)</f>
        <v>#N/A</v>
      </c>
      <c r="Y165" s="39" t="e">
        <f>IF(Accueil!AA20="",NA(),Accueil!AA20)</f>
        <v>#N/A</v>
      </c>
      <c r="Z165" s="39" t="e">
        <f>IF(Accueil!AB20="",NA(),Accueil!AB20)</f>
        <v>#N/A</v>
      </c>
      <c r="AA165" s="39" t="e">
        <f>IF(Accueil!AC20="",NA(),Accueil!AC20)</f>
        <v>#N/A</v>
      </c>
      <c r="AB165" s="39" t="e">
        <f>IF(Accueil!AD20="",NA(),Accueil!AD20)</f>
        <v>#N/A</v>
      </c>
      <c r="AC165" s="39" t="e">
        <f>IF(Accueil!AE20="",NA(),Accueil!AE20)</f>
        <v>#N/A</v>
      </c>
      <c r="AD165" s="39" t="e">
        <f>IF(Accueil!AF20="",NA(),Accueil!AF20)</f>
        <v>#N/A</v>
      </c>
      <c r="AE165" s="39" t="e">
        <f>IF(Accueil!AG20="",NA(),Accueil!AG20)</f>
        <v>#N/A</v>
      </c>
      <c r="AF165" s="39" t="e">
        <f>IF(Accueil!AH20="",NA(),Accueil!AH20)</f>
        <v>#N/A</v>
      </c>
      <c r="AG165" s="39" t="e">
        <f>IF(Accueil!AI20="",NA(),Accueil!AI20)</f>
        <v>#N/A</v>
      </c>
      <c r="AH165" s="39" t="e">
        <f>IF(Accueil!AJ20="",NA(),Accueil!AJ20)</f>
        <v>#N/A</v>
      </c>
      <c r="AI165" s="39" t="e">
        <f>IF(Accueil!AK20="",NA(),Accueil!AK20)</f>
        <v>#N/A</v>
      </c>
      <c r="AJ165" s="39" t="e">
        <f>IF(Accueil!AL20="",NA(),Accueil!AL20)</f>
        <v>#N/A</v>
      </c>
      <c r="AK165" s="39" t="e">
        <f>IF(Accueil!AM20="",NA(),Accueil!AM20)</f>
        <v>#N/A</v>
      </c>
      <c r="AL165" s="39" t="e">
        <f>IF(Accueil!AN20="",NA(),Accueil!AN20)</f>
        <v>#N/A</v>
      </c>
      <c r="AM165" s="39" t="e">
        <f>IF(Accueil!AO20="",NA(),Accueil!AO20)</f>
        <v>#N/A</v>
      </c>
      <c r="AN165" s="39" t="e">
        <f>IF(Accueil!AP20="",NA(),Accueil!AP20)</f>
        <v>#N/A</v>
      </c>
      <c r="AO165" s="39">
        <f>Accueil!AQ20</f>
        <v>4.4000000000000004</v>
      </c>
    </row>
    <row r="166" spans="1:82" x14ac:dyDescent="0.25">
      <c r="A166" s="39" t="str">
        <f>Accueil!C21</f>
        <v>Renaud</v>
      </c>
      <c r="B166" s="39">
        <f>Accueil!D21</f>
        <v>15</v>
      </c>
      <c r="C166" s="39">
        <f>IF(Accueil!E21="",NA(),Accueil!E21)</f>
        <v>7</v>
      </c>
      <c r="D166" s="39" t="e">
        <f>IF(Accueil!F21="",NA(),Accueil!F21)</f>
        <v>#N/A</v>
      </c>
      <c r="E166" s="39">
        <f>IF(Accueil!G21="",NA(),Accueil!G21)</f>
        <v>1</v>
      </c>
      <c r="F166" s="39">
        <f>IF(Accueil!H21="",NA(),Accueil!H21)</f>
        <v>3</v>
      </c>
      <c r="G166" s="39" t="e">
        <f>IF(Accueil!I21="",NA(),Accueil!I21)</f>
        <v>#N/A</v>
      </c>
      <c r="H166" s="39">
        <f>IF(Accueil!J21="",NA(),Accueil!J21)</f>
        <v>4</v>
      </c>
      <c r="I166" s="39" t="e">
        <f>IF(Accueil!K21="",NA(),Accueil!K21)</f>
        <v>#N/A</v>
      </c>
      <c r="J166" s="39" t="e">
        <f>IF(Accueil!L21="",NA(),Accueil!L21)</f>
        <v>#N/A</v>
      </c>
      <c r="K166" s="39" t="e">
        <f>IF(Accueil!M21="",NA(),Accueil!M21)</f>
        <v>#N/A</v>
      </c>
      <c r="L166" s="39" t="e">
        <f>IF(Accueil!N21="",NA(),Accueil!N21)</f>
        <v>#N/A</v>
      </c>
      <c r="M166" s="39" t="e">
        <f>IF(Accueil!O21="",NA(),Accueil!O21)</f>
        <v>#N/A</v>
      </c>
      <c r="N166" s="39" t="e">
        <f>IF(Accueil!P21="",NA(),Accueil!P21)</f>
        <v>#N/A</v>
      </c>
      <c r="O166" s="39" t="e">
        <f>IF(Accueil!Q21="",NA(),Accueil!Q21)</f>
        <v>#N/A</v>
      </c>
      <c r="P166" s="39" t="e">
        <f>IF(Accueil!R21="",NA(),Accueil!R21)</f>
        <v>#N/A</v>
      </c>
      <c r="Q166" s="39" t="e">
        <f>IF(Accueil!S21="",NA(),Accueil!S21)</f>
        <v>#N/A</v>
      </c>
      <c r="R166" s="39" t="e">
        <f>IF(Accueil!T21="",NA(),Accueil!T21)</f>
        <v>#N/A</v>
      </c>
      <c r="S166" s="39" t="e">
        <f>IF(Accueil!U21="",NA(),Accueil!U21)</f>
        <v>#N/A</v>
      </c>
      <c r="T166" s="39" t="e">
        <f>IF(Accueil!V21="",NA(),Accueil!V21)</f>
        <v>#N/A</v>
      </c>
      <c r="U166" s="39" t="e">
        <f>IF(Accueil!W21="",NA(),Accueil!W21)</f>
        <v>#N/A</v>
      </c>
      <c r="V166" s="39" t="e">
        <f>IF(Accueil!X21="",NA(),Accueil!X21)</f>
        <v>#N/A</v>
      </c>
      <c r="W166" s="39" t="e">
        <f>IF(Accueil!Y21="",NA(),Accueil!Y21)</f>
        <v>#N/A</v>
      </c>
      <c r="X166" s="39" t="e">
        <f>IF(Accueil!Z21="",NA(),Accueil!Z21)</f>
        <v>#N/A</v>
      </c>
      <c r="Y166" s="39" t="e">
        <f>IF(Accueil!AA21="",NA(),Accueil!AA21)</f>
        <v>#N/A</v>
      </c>
      <c r="Z166" s="39" t="e">
        <f>IF(Accueil!AB21="",NA(),Accueil!AB21)</f>
        <v>#N/A</v>
      </c>
      <c r="AA166" s="39" t="e">
        <f>IF(Accueil!AC21="",NA(),Accueil!AC21)</f>
        <v>#N/A</v>
      </c>
      <c r="AB166" s="39" t="e">
        <f>IF(Accueil!AD21="",NA(),Accueil!AD21)</f>
        <v>#N/A</v>
      </c>
      <c r="AC166" s="39" t="e">
        <f>IF(Accueil!AE21="",NA(),Accueil!AE21)</f>
        <v>#N/A</v>
      </c>
      <c r="AD166" s="39" t="e">
        <f>IF(Accueil!AF21="",NA(),Accueil!AF21)</f>
        <v>#N/A</v>
      </c>
      <c r="AE166" s="39" t="e">
        <f>IF(Accueil!AG21="",NA(),Accueil!AG21)</f>
        <v>#N/A</v>
      </c>
      <c r="AF166" s="39" t="e">
        <f>IF(Accueil!AH21="",NA(),Accueil!AH21)</f>
        <v>#N/A</v>
      </c>
      <c r="AG166" s="39" t="e">
        <f>IF(Accueil!AI21="",NA(),Accueil!AI21)</f>
        <v>#N/A</v>
      </c>
      <c r="AH166" s="39" t="e">
        <f>IF(Accueil!AJ21="",NA(),Accueil!AJ21)</f>
        <v>#N/A</v>
      </c>
      <c r="AI166" s="39" t="e">
        <f>IF(Accueil!AK21="",NA(),Accueil!AK21)</f>
        <v>#N/A</v>
      </c>
      <c r="AJ166" s="39" t="e">
        <f>IF(Accueil!AL21="",NA(),Accueil!AL21)</f>
        <v>#N/A</v>
      </c>
      <c r="AK166" s="39" t="e">
        <f>IF(Accueil!AM21="",NA(),Accueil!AM21)</f>
        <v>#N/A</v>
      </c>
      <c r="AL166" s="39" t="e">
        <f>IF(Accueil!AN21="",NA(),Accueil!AN21)</f>
        <v>#N/A</v>
      </c>
      <c r="AM166" s="39" t="e">
        <f>IF(Accueil!AO21="",NA(),Accueil!AO21)</f>
        <v>#N/A</v>
      </c>
      <c r="AN166" s="39" t="e">
        <f>IF(Accueil!AP21="",NA(),Accueil!AP21)</f>
        <v>#N/A</v>
      </c>
      <c r="AO166" s="39">
        <f>Accueil!AQ21</f>
        <v>3.75</v>
      </c>
    </row>
    <row r="167" spans="1:82" x14ac:dyDescent="0.25">
      <c r="A167" s="39" t="str">
        <f>Accueil!C22</f>
        <v>Matt</v>
      </c>
      <c r="B167" s="39">
        <f>Accueil!D22</f>
        <v>7</v>
      </c>
      <c r="C167" s="39">
        <f>IF(Accueil!E22="",NA(),Accueil!E22)</f>
        <v>3</v>
      </c>
      <c r="D167" s="39">
        <f>IF(Accueil!F22="",NA(),Accueil!F22)</f>
        <v>4</v>
      </c>
      <c r="E167" s="39" t="e">
        <f>IF(Accueil!G22="",NA(),Accueil!G22)</f>
        <v>#N/A</v>
      </c>
      <c r="F167" s="39" t="e">
        <f>IF(Accueil!H22="",NA(),Accueil!H22)</f>
        <v>#N/A</v>
      </c>
      <c r="G167" s="39" t="e">
        <f>IF(Accueil!I22="",NA(),Accueil!I22)</f>
        <v>#N/A</v>
      </c>
      <c r="H167" s="39" t="e">
        <f>IF(Accueil!J22="",NA(),Accueil!J22)</f>
        <v>#N/A</v>
      </c>
      <c r="I167" s="39" t="e">
        <f>IF(Accueil!K22="",NA(),Accueil!K22)</f>
        <v>#N/A</v>
      </c>
      <c r="J167" s="39" t="e">
        <f>IF(Accueil!L22="",NA(),Accueil!L22)</f>
        <v>#N/A</v>
      </c>
      <c r="K167" s="39" t="e">
        <f>IF(Accueil!M22="",NA(),Accueil!M22)</f>
        <v>#N/A</v>
      </c>
      <c r="L167" s="39" t="e">
        <f>IF(Accueil!N22="",NA(),Accueil!N22)</f>
        <v>#N/A</v>
      </c>
      <c r="M167" s="39" t="e">
        <f>IF(Accueil!O22="",NA(),Accueil!O22)</f>
        <v>#N/A</v>
      </c>
      <c r="N167" s="39" t="e">
        <f>IF(Accueil!P22="",NA(),Accueil!P22)</f>
        <v>#N/A</v>
      </c>
      <c r="O167" s="39" t="e">
        <f>IF(Accueil!Q22="",NA(),Accueil!Q22)</f>
        <v>#N/A</v>
      </c>
      <c r="P167" s="39" t="e">
        <f>IF(Accueil!R22="",NA(),Accueil!R22)</f>
        <v>#N/A</v>
      </c>
      <c r="Q167" s="39" t="e">
        <f>IF(Accueil!S22="",NA(),Accueil!S22)</f>
        <v>#N/A</v>
      </c>
      <c r="R167" s="39" t="e">
        <f>IF(Accueil!T22="",NA(),Accueil!T22)</f>
        <v>#N/A</v>
      </c>
      <c r="S167" s="39" t="e">
        <f>IF(Accueil!U22="",NA(),Accueil!U22)</f>
        <v>#N/A</v>
      </c>
      <c r="T167" s="39" t="e">
        <f>IF(Accueil!V22="",NA(),Accueil!V22)</f>
        <v>#N/A</v>
      </c>
      <c r="U167" s="39" t="e">
        <f>IF(Accueil!W22="",NA(),Accueil!W22)</f>
        <v>#N/A</v>
      </c>
      <c r="V167" s="39" t="e">
        <f>IF(Accueil!X22="",NA(),Accueil!X22)</f>
        <v>#N/A</v>
      </c>
      <c r="W167" s="39" t="e">
        <f>IF(Accueil!Y22="",NA(),Accueil!Y22)</f>
        <v>#N/A</v>
      </c>
      <c r="X167" s="39" t="e">
        <f>IF(Accueil!Z22="",NA(),Accueil!Z22)</f>
        <v>#N/A</v>
      </c>
      <c r="Y167" s="39" t="e">
        <f>IF(Accueil!AA22="",NA(),Accueil!AA22)</f>
        <v>#N/A</v>
      </c>
      <c r="Z167" s="39" t="e">
        <f>IF(Accueil!AB22="",NA(),Accueil!AB22)</f>
        <v>#N/A</v>
      </c>
      <c r="AA167" s="39" t="e">
        <f>IF(Accueil!AC22="",NA(),Accueil!AC22)</f>
        <v>#N/A</v>
      </c>
      <c r="AB167" s="39" t="e">
        <f>IF(Accueil!AD22="",NA(),Accueil!AD22)</f>
        <v>#N/A</v>
      </c>
      <c r="AC167" s="39" t="e">
        <f>IF(Accueil!AE22="",NA(),Accueil!AE22)</f>
        <v>#N/A</v>
      </c>
      <c r="AD167" s="39" t="e">
        <f>IF(Accueil!AF22="",NA(),Accueil!AF22)</f>
        <v>#N/A</v>
      </c>
      <c r="AE167" s="39" t="e">
        <f>IF(Accueil!AG22="",NA(),Accueil!AG22)</f>
        <v>#N/A</v>
      </c>
      <c r="AF167" s="39" t="e">
        <f>IF(Accueil!AH22="",NA(),Accueil!AH22)</f>
        <v>#N/A</v>
      </c>
      <c r="AG167" s="39" t="e">
        <f>IF(Accueil!AI22="",NA(),Accueil!AI22)</f>
        <v>#N/A</v>
      </c>
      <c r="AH167" s="39" t="e">
        <f>IF(Accueil!AJ22="",NA(),Accueil!AJ22)</f>
        <v>#N/A</v>
      </c>
      <c r="AI167" s="39" t="e">
        <f>IF(Accueil!AK22="",NA(),Accueil!AK22)</f>
        <v>#N/A</v>
      </c>
      <c r="AJ167" s="39" t="e">
        <f>IF(Accueil!AL22="",NA(),Accueil!AL22)</f>
        <v>#N/A</v>
      </c>
      <c r="AK167" s="39" t="e">
        <f>IF(Accueil!AM22="",NA(),Accueil!AM22)</f>
        <v>#N/A</v>
      </c>
      <c r="AL167" s="39" t="e">
        <f>IF(Accueil!AN22="",NA(),Accueil!AN22)</f>
        <v>#N/A</v>
      </c>
      <c r="AM167" s="39" t="e">
        <f>IF(Accueil!AO22="",NA(),Accueil!AO22)</f>
        <v>#N/A</v>
      </c>
      <c r="AN167" s="39" t="e">
        <f>IF(Accueil!AP22="",NA(),Accueil!AP22)</f>
        <v>#N/A</v>
      </c>
      <c r="AO167" s="39">
        <f>Accueil!AQ22</f>
        <v>3.5</v>
      </c>
    </row>
    <row r="168" spans="1:82" ht="15.75" thickBot="1" x14ac:dyDescent="0.3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</row>
    <row r="169" spans="1:82" ht="15.75" thickBot="1" x14ac:dyDescent="0.3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57" t="s">
        <v>12</v>
      </c>
      <c r="U169" s="58"/>
      <c r="V169" s="59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</row>
    <row r="170" spans="1:82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</row>
    <row r="171" spans="1:82" x14ac:dyDescent="0.25">
      <c r="A171" s="39" t="str">
        <f>Accueil!C12</f>
        <v>Pseudo</v>
      </c>
      <c r="B171" s="39" t="str">
        <f>Accueil!D12</f>
        <v>Total</v>
      </c>
      <c r="C171" s="39" t="str">
        <f>Accueil!E12</f>
        <v>J1</v>
      </c>
      <c r="D171" s="39" t="str">
        <f>Accueil!F12</f>
        <v>J2</v>
      </c>
      <c r="E171" s="39" t="str">
        <f>Accueil!G12</f>
        <v>J3</v>
      </c>
      <c r="F171" s="39" t="str">
        <f>Accueil!H12</f>
        <v>J4</v>
      </c>
      <c r="G171" s="39" t="str">
        <f>Accueil!I12</f>
        <v>J5</v>
      </c>
      <c r="H171" s="39" t="str">
        <f>Accueil!J12</f>
        <v>J6</v>
      </c>
      <c r="I171" s="39" t="str">
        <f>Accueil!K12</f>
        <v>J7</v>
      </c>
      <c r="J171" s="39" t="str">
        <f>Accueil!L12</f>
        <v>J8</v>
      </c>
      <c r="K171" s="39" t="str">
        <f>Accueil!M12</f>
        <v>J9</v>
      </c>
      <c r="L171" s="39" t="str">
        <f>Accueil!N12</f>
        <v>J10</v>
      </c>
      <c r="M171" s="39" t="str">
        <f>Accueil!O12</f>
        <v>J11</v>
      </c>
      <c r="N171" s="39" t="str">
        <f>Accueil!P12</f>
        <v>J12</v>
      </c>
      <c r="O171" s="39" t="str">
        <f>Accueil!Q12</f>
        <v>J13</v>
      </c>
      <c r="P171" s="39" t="str">
        <f>Accueil!R12</f>
        <v>J14</v>
      </c>
      <c r="Q171" s="39" t="str">
        <f>Accueil!S12</f>
        <v>J15</v>
      </c>
      <c r="R171" s="39" t="str">
        <f>Accueil!T12</f>
        <v>J16</v>
      </c>
      <c r="S171" s="39" t="str">
        <f>Accueil!U12</f>
        <v>J17</v>
      </c>
      <c r="T171" s="39" t="str">
        <f>Accueil!V12</f>
        <v>J18</v>
      </c>
      <c r="U171" s="39" t="str">
        <f>Accueil!W12</f>
        <v>J19</v>
      </c>
      <c r="V171" s="39" t="str">
        <f>Accueil!X12</f>
        <v>J20</v>
      </c>
      <c r="W171" s="39" t="str">
        <f>Accueil!Y12</f>
        <v>J21</v>
      </c>
      <c r="X171" s="39" t="str">
        <f>Accueil!Z12</f>
        <v>J22</v>
      </c>
      <c r="Y171" s="39" t="str">
        <f>Accueil!AA12</f>
        <v>J23</v>
      </c>
      <c r="Z171" s="39" t="str">
        <f>Accueil!AB12</f>
        <v>J24</v>
      </c>
      <c r="AA171" s="39" t="str">
        <f>Accueil!AC12</f>
        <v>J25</v>
      </c>
      <c r="AB171" s="39" t="str">
        <f>Accueil!AD12</f>
        <v>J26</v>
      </c>
      <c r="AC171" s="39" t="str">
        <f>Accueil!AE12</f>
        <v>J27</v>
      </c>
      <c r="AD171" s="39" t="str">
        <f>Accueil!AF12</f>
        <v>J28</v>
      </c>
      <c r="AE171" s="39" t="str">
        <f>Accueil!AG12</f>
        <v>J29</v>
      </c>
      <c r="AF171" s="39" t="str">
        <f>Accueil!AH12</f>
        <v>J30</v>
      </c>
      <c r="AG171" s="39" t="str">
        <f>Accueil!AI12</f>
        <v>J31</v>
      </c>
      <c r="AH171" s="39" t="str">
        <f>Accueil!AJ12</f>
        <v>J32</v>
      </c>
      <c r="AI171" s="39" t="str">
        <f>Accueil!AK12</f>
        <v>J33</v>
      </c>
      <c r="AJ171" s="39" t="str">
        <f>Accueil!AL12</f>
        <v>J34</v>
      </c>
      <c r="AK171" s="39" t="str">
        <f>Accueil!AM12</f>
        <v>J35</v>
      </c>
      <c r="AL171" s="39" t="str">
        <f>Accueil!AN12</f>
        <v>J36</v>
      </c>
      <c r="AM171" s="39" t="str">
        <f>Accueil!AO12</f>
        <v>J37</v>
      </c>
      <c r="AN171" s="39" t="str">
        <f>Accueil!AP12</f>
        <v>J38</v>
      </c>
      <c r="AO171" s="39" t="str">
        <f>Accueil!AQ12</f>
        <v>Moy. /10</v>
      </c>
    </row>
    <row r="172" spans="1:82" x14ac:dyDescent="0.25">
      <c r="A172" s="39" t="str">
        <f>Accueil!C13</f>
        <v>Régis</v>
      </c>
      <c r="B172" s="39">
        <f>Accueil!D13</f>
        <v>177</v>
      </c>
      <c r="C172" s="39">
        <f>Accueil!E13</f>
        <v>5</v>
      </c>
      <c r="D172" s="39">
        <f>Accueil!F13</f>
        <v>3</v>
      </c>
      <c r="E172" s="39">
        <f>Accueil!G13</f>
        <v>1</v>
      </c>
      <c r="F172" s="39">
        <f>Accueil!H13</f>
        <v>4</v>
      </c>
      <c r="G172" s="39">
        <f>Accueil!I13</f>
        <v>4</v>
      </c>
      <c r="H172" s="39">
        <f>Accueil!J13</f>
        <v>5</v>
      </c>
      <c r="I172" s="39">
        <f>Accueil!K13</f>
        <v>5</v>
      </c>
      <c r="J172" s="39">
        <f>Accueil!L13</f>
        <v>8</v>
      </c>
      <c r="K172" s="39">
        <f>Accueil!M13</f>
        <v>5</v>
      </c>
      <c r="L172" s="39">
        <f>Accueil!N13</f>
        <v>3</v>
      </c>
      <c r="M172" s="39">
        <f>Accueil!O13</f>
        <v>4</v>
      </c>
      <c r="N172" s="39">
        <f>Accueil!P13</f>
        <v>6</v>
      </c>
      <c r="O172" s="39">
        <f>Accueil!Q13</f>
        <v>5</v>
      </c>
      <c r="P172" s="39">
        <f>Accueil!R13</f>
        <v>3</v>
      </c>
      <c r="Q172" s="39">
        <f>Accueil!S13</f>
        <v>7</v>
      </c>
      <c r="R172" s="39">
        <f>Accueil!T13</f>
        <v>4</v>
      </c>
      <c r="S172" s="39">
        <f>Accueil!U13</f>
        <v>6</v>
      </c>
      <c r="T172" s="39">
        <f>Accueil!V13</f>
        <v>4</v>
      </c>
      <c r="U172" s="39">
        <f>Accueil!W13</f>
        <v>6</v>
      </c>
      <c r="V172" s="39">
        <f>Accueil!X13</f>
        <v>3</v>
      </c>
      <c r="W172" s="39">
        <f>Accueil!Y13</f>
        <v>5</v>
      </c>
      <c r="X172" s="39">
        <f>Accueil!Z13</f>
        <v>3</v>
      </c>
      <c r="Y172" s="39">
        <f>Accueil!AA13</f>
        <v>2</v>
      </c>
      <c r="Z172" s="39">
        <f>Accueil!AB13</f>
        <v>5</v>
      </c>
      <c r="AA172" s="39">
        <f>Accueil!AC13</f>
        <v>5</v>
      </c>
      <c r="AB172" s="39">
        <f>Accueil!AD13</f>
        <v>3</v>
      </c>
      <c r="AC172" s="39">
        <f>Accueil!AE13</f>
        <v>7</v>
      </c>
      <c r="AD172" s="39">
        <f>Accueil!AF13</f>
        <v>6</v>
      </c>
      <c r="AE172" s="39">
        <f>Accueil!AG13</f>
        <v>7</v>
      </c>
      <c r="AF172" s="39">
        <f>Accueil!AH13</f>
        <v>5</v>
      </c>
      <c r="AG172" s="39">
        <f>Accueil!AI13</f>
        <v>3</v>
      </c>
      <c r="AH172" s="39">
        <f>Accueil!AJ13</f>
        <v>5</v>
      </c>
      <c r="AI172" s="39">
        <f>Accueil!AK13</f>
        <v>5</v>
      </c>
      <c r="AJ172" s="39">
        <f>Accueil!AL13</f>
        <v>4</v>
      </c>
      <c r="AK172" s="39">
        <f>Accueil!AM13</f>
        <v>5</v>
      </c>
      <c r="AL172" s="39">
        <f>Accueil!AN13</f>
        <v>5</v>
      </c>
      <c r="AM172" s="39">
        <f>Accueil!AO13</f>
        <v>6</v>
      </c>
      <c r="AN172" s="39">
        <f>Accueil!AP13</f>
        <v>5</v>
      </c>
      <c r="AO172" s="39">
        <f>Accueil!AQ13</f>
        <v>4.6578947368421053</v>
      </c>
      <c r="AP172" s="40">
        <f>IF(C172=MAX(C172:C181),1,0)</f>
        <v>0</v>
      </c>
      <c r="AQ172" s="40">
        <f>IF(D172=MAX(D172:D181),1,0)</f>
        <v>0</v>
      </c>
      <c r="AR172" s="40">
        <f t="shared" ref="AR172:BC172" si="0">IF(E172=MAX(E172:E181),1,0)</f>
        <v>0</v>
      </c>
      <c r="AS172" s="40">
        <f t="shared" si="0"/>
        <v>1</v>
      </c>
      <c r="AT172" s="40">
        <f t="shared" si="0"/>
        <v>0</v>
      </c>
      <c r="AU172" s="40">
        <f t="shared" si="0"/>
        <v>0</v>
      </c>
      <c r="AV172" s="40">
        <f t="shared" si="0"/>
        <v>1</v>
      </c>
      <c r="AW172" s="40">
        <f t="shared" si="0"/>
        <v>1</v>
      </c>
      <c r="AX172" s="40">
        <f t="shared" si="0"/>
        <v>1</v>
      </c>
      <c r="AY172" s="40">
        <f t="shared" si="0"/>
        <v>0</v>
      </c>
      <c r="AZ172" s="40">
        <f t="shared" si="0"/>
        <v>0</v>
      </c>
      <c r="BA172" s="40">
        <f t="shared" si="0"/>
        <v>1</v>
      </c>
      <c r="BB172" s="40">
        <f t="shared" si="0"/>
        <v>0</v>
      </c>
      <c r="BC172" s="40">
        <f t="shared" si="0"/>
        <v>0</v>
      </c>
      <c r="BD172" s="40">
        <f>IF(Q172=MAX(Q172:Q181),1,0)</f>
        <v>1</v>
      </c>
      <c r="BE172" s="40">
        <f>IF(R172=MAX(R172:R181),1,0)</f>
        <v>0</v>
      </c>
      <c r="BF172" s="40">
        <f t="shared" ref="BF172:BG172" si="1">IF(S172=MAX(S172:S181),1,0)</f>
        <v>0</v>
      </c>
      <c r="BG172" s="40">
        <f t="shared" si="1"/>
        <v>1</v>
      </c>
      <c r="BH172" s="40">
        <f>IF(U172=MAX(U172:U181),1,0)</f>
        <v>0</v>
      </c>
      <c r="BI172" s="40">
        <f>IF(V172=MAX(V172:V181),1,0)</f>
        <v>0</v>
      </c>
      <c r="BJ172" s="40">
        <f t="shared" ref="BJ172:BU172" si="2">IF(W172=MAX(W172:W181),1,0)</f>
        <v>0</v>
      </c>
      <c r="BK172" s="40">
        <f t="shared" si="2"/>
        <v>0</v>
      </c>
      <c r="BL172" s="40">
        <f t="shared" si="2"/>
        <v>0</v>
      </c>
      <c r="BM172" s="40">
        <f t="shared" si="2"/>
        <v>0</v>
      </c>
      <c r="BN172" s="40">
        <f t="shared" si="2"/>
        <v>0</v>
      </c>
      <c r="BO172" s="40">
        <f t="shared" si="2"/>
        <v>0</v>
      </c>
      <c r="BP172" s="40">
        <f t="shared" si="2"/>
        <v>1</v>
      </c>
      <c r="BQ172" s="40">
        <f t="shared" si="2"/>
        <v>1</v>
      </c>
      <c r="BR172" s="40">
        <f t="shared" si="2"/>
        <v>1</v>
      </c>
      <c r="BS172" s="40">
        <f t="shared" si="2"/>
        <v>0</v>
      </c>
      <c r="BT172" s="40">
        <f t="shared" si="2"/>
        <v>0</v>
      </c>
      <c r="BU172" s="40">
        <f t="shared" si="2"/>
        <v>0</v>
      </c>
      <c r="BV172" s="40">
        <f>IF(AI172=MAX(AI172:AI181),1,0)</f>
        <v>0</v>
      </c>
      <c r="BW172" s="40">
        <f>IF(AJ172=MAX(AJ172:AJ181),1,0)</f>
        <v>0</v>
      </c>
      <c r="BX172" s="40">
        <f t="shared" ref="BX172:BZ172" si="3">IF(AK172=MAX(AK172:AK181),1,0)</f>
        <v>1</v>
      </c>
      <c r="BY172" s="40">
        <f t="shared" si="3"/>
        <v>0</v>
      </c>
      <c r="BZ172" s="40">
        <f t="shared" si="3"/>
        <v>1</v>
      </c>
      <c r="CA172" s="40">
        <f>IF(AN172=MAX(AN172:AN181),1,0)</f>
        <v>1</v>
      </c>
      <c r="CB172" s="14"/>
      <c r="CC172" s="14"/>
      <c r="CD172" s="14"/>
    </row>
    <row r="173" spans="1:82" x14ac:dyDescent="0.25">
      <c r="A173" s="39" t="str">
        <f>Accueil!C14</f>
        <v>Manu</v>
      </c>
      <c r="B173" s="39">
        <f>Accueil!D14</f>
        <v>176</v>
      </c>
      <c r="C173" s="39">
        <f>Accueil!E14</f>
        <v>4</v>
      </c>
      <c r="D173" s="39">
        <f>Accueil!F14</f>
        <v>6</v>
      </c>
      <c r="E173" s="39">
        <f>Accueil!G14</f>
        <v>4</v>
      </c>
      <c r="F173" s="39">
        <f>Accueil!H14</f>
        <v>1</v>
      </c>
      <c r="G173" s="39">
        <f>Accueil!I14</f>
        <v>3</v>
      </c>
      <c r="H173" s="39">
        <f>Accueil!J14</f>
        <v>5</v>
      </c>
      <c r="I173" s="39">
        <f>Accueil!K14</f>
        <v>4</v>
      </c>
      <c r="J173" s="39">
        <f>Accueil!L14</f>
        <v>7</v>
      </c>
      <c r="K173" s="39">
        <f>Accueil!M14</f>
        <v>5</v>
      </c>
      <c r="L173" s="39">
        <f>Accueil!N14</f>
        <v>5</v>
      </c>
      <c r="M173" s="39">
        <f>Accueil!O14</f>
        <v>7</v>
      </c>
      <c r="N173" s="39">
        <f>Accueil!P14</f>
        <v>4</v>
      </c>
      <c r="O173" s="39">
        <f>Accueil!Q14</f>
        <v>5</v>
      </c>
      <c r="P173" s="39">
        <f>Accueil!R14</f>
        <v>4</v>
      </c>
      <c r="Q173" s="39">
        <f>Accueil!S14</f>
        <v>6</v>
      </c>
      <c r="R173" s="39">
        <f>Accueil!T14</f>
        <v>5</v>
      </c>
      <c r="S173" s="39">
        <f>Accueil!U14</f>
        <v>7</v>
      </c>
      <c r="T173" s="39">
        <f>Accueil!V14</f>
        <v>3</v>
      </c>
      <c r="U173" s="39">
        <f>Accueil!W14</f>
        <v>7</v>
      </c>
      <c r="V173" s="39">
        <f>Accueil!X14</f>
        <v>5</v>
      </c>
      <c r="W173" s="39">
        <f>Accueil!Y14</f>
        <v>4</v>
      </c>
      <c r="X173" s="39">
        <f>Accueil!Z14</f>
        <v>3</v>
      </c>
      <c r="Y173" s="39">
        <f>Accueil!AA14</f>
        <v>2</v>
      </c>
      <c r="Z173" s="39">
        <f>Accueil!AB14</f>
        <v>4</v>
      </c>
      <c r="AA173" s="39">
        <f>Accueil!AC14</f>
        <v>3</v>
      </c>
      <c r="AB173" s="39">
        <f>Accueil!AD14</f>
        <v>6</v>
      </c>
      <c r="AC173" s="39">
        <f>Accueil!AE14</f>
        <v>3</v>
      </c>
      <c r="AD173" s="39">
        <f>Accueil!AF14</f>
        <v>4</v>
      </c>
      <c r="AE173" s="39">
        <f>Accueil!AG14</f>
        <v>6</v>
      </c>
      <c r="AF173" s="39">
        <f>Accueil!AH14</f>
        <v>3</v>
      </c>
      <c r="AG173" s="39">
        <f>Accueil!AI14</f>
        <v>7</v>
      </c>
      <c r="AH173" s="39">
        <f>Accueil!AJ14</f>
        <v>4</v>
      </c>
      <c r="AI173" s="39">
        <f>Accueil!AK14</f>
        <v>7</v>
      </c>
      <c r="AJ173" s="39">
        <f>Accueil!AL14</f>
        <v>5</v>
      </c>
      <c r="AK173" s="39">
        <f>Accueil!AM14</f>
        <v>4</v>
      </c>
      <c r="AL173" s="39">
        <f>Accueil!AN14</f>
        <v>5</v>
      </c>
      <c r="AM173" s="39">
        <f>Accueil!AO14</f>
        <v>4</v>
      </c>
      <c r="AN173" s="39">
        <f>Accueil!AP14</f>
        <v>5</v>
      </c>
      <c r="AO173" s="39">
        <f>Accueil!AQ14</f>
        <v>4.6315789473684212</v>
      </c>
      <c r="AP173" s="40">
        <f>IF(C173=MAX(C172:C181),1,0)</f>
        <v>0</v>
      </c>
      <c r="AQ173" s="40">
        <f>IF(D173=MAX(D172:D181),1,0)</f>
        <v>1</v>
      </c>
      <c r="AR173" s="40">
        <f t="shared" ref="AR173:BC173" si="4">IF(E173=MAX(E172:E181),1,0)</f>
        <v>0</v>
      </c>
      <c r="AS173" s="40">
        <f t="shared" si="4"/>
        <v>0</v>
      </c>
      <c r="AT173" s="40">
        <f t="shared" si="4"/>
        <v>0</v>
      </c>
      <c r="AU173" s="40">
        <f t="shared" si="4"/>
        <v>0</v>
      </c>
      <c r="AV173" s="40">
        <f t="shared" si="4"/>
        <v>0</v>
      </c>
      <c r="AW173" s="40">
        <f t="shared" si="4"/>
        <v>0</v>
      </c>
      <c r="AX173" s="40">
        <f t="shared" si="4"/>
        <v>1</v>
      </c>
      <c r="AY173" s="40">
        <f t="shared" si="4"/>
        <v>0</v>
      </c>
      <c r="AZ173" s="40">
        <f t="shared" si="4"/>
        <v>1</v>
      </c>
      <c r="BA173" s="40">
        <f t="shared" si="4"/>
        <v>0</v>
      </c>
      <c r="BB173" s="40">
        <f t="shared" si="4"/>
        <v>0</v>
      </c>
      <c r="BC173" s="40">
        <f t="shared" si="4"/>
        <v>0</v>
      </c>
      <c r="BD173" s="40">
        <f>IF(Q173=MAX(Q172:Q181),1,0)</f>
        <v>0</v>
      </c>
      <c r="BE173" s="40">
        <f>IF(R173=MAX(R172:R181),1,0)</f>
        <v>0</v>
      </c>
      <c r="BF173" s="40">
        <f t="shared" ref="BF173:BG173" si="5">IF(S173=MAX(S172:S181),1,0)</f>
        <v>1</v>
      </c>
      <c r="BG173" s="40">
        <f t="shared" si="5"/>
        <v>0</v>
      </c>
      <c r="BH173" s="40">
        <f>IF(U173=MAX(U172:U181),1,0)</f>
        <v>1</v>
      </c>
      <c r="BI173" s="40">
        <f>IF(V173=MAX(V172:V181),1,0)</f>
        <v>1</v>
      </c>
      <c r="BJ173" s="40">
        <f t="shared" ref="BJ173:BU173" si="6">IF(W173=MAX(W172:W181),1,0)</f>
        <v>0</v>
      </c>
      <c r="BK173" s="40">
        <f t="shared" si="6"/>
        <v>0</v>
      </c>
      <c r="BL173" s="40">
        <f t="shared" si="6"/>
        <v>0</v>
      </c>
      <c r="BM173" s="40">
        <f t="shared" si="6"/>
        <v>0</v>
      </c>
      <c r="BN173" s="40">
        <f t="shared" si="6"/>
        <v>0</v>
      </c>
      <c r="BO173" s="40">
        <f t="shared" si="6"/>
        <v>1</v>
      </c>
      <c r="BP173" s="40">
        <f t="shared" si="6"/>
        <v>0</v>
      </c>
      <c r="BQ173" s="40">
        <f t="shared" si="6"/>
        <v>0</v>
      </c>
      <c r="BR173" s="40">
        <f t="shared" si="6"/>
        <v>0</v>
      </c>
      <c r="BS173" s="40">
        <f t="shared" si="6"/>
        <v>0</v>
      </c>
      <c r="BT173" s="40">
        <f t="shared" si="6"/>
        <v>1</v>
      </c>
      <c r="BU173" s="40">
        <f t="shared" si="6"/>
        <v>0</v>
      </c>
      <c r="BV173" s="40">
        <f>IF(AI173=MAX(AI172:AI181),1,0)</f>
        <v>0</v>
      </c>
      <c r="BW173" s="40">
        <f>IF(AJ173=MAX(AJ172:AJ181),1,0)</f>
        <v>0</v>
      </c>
      <c r="BX173" s="40">
        <f t="shared" ref="BX173:BZ173" si="7">IF(AK173=MAX(AK172:AK181),1,0)</f>
        <v>0</v>
      </c>
      <c r="BY173" s="40">
        <f t="shared" si="7"/>
        <v>0</v>
      </c>
      <c r="BZ173" s="40">
        <f t="shared" si="7"/>
        <v>0</v>
      </c>
      <c r="CA173" s="40">
        <f>IF(AN173=MAX(AN172:AN181),1,0)</f>
        <v>1</v>
      </c>
      <c r="CB173" s="14"/>
      <c r="CC173" s="14"/>
      <c r="CD173" s="14"/>
    </row>
    <row r="174" spans="1:82" x14ac:dyDescent="0.25">
      <c r="A174" s="39" t="str">
        <f>Accueil!C15</f>
        <v>Rémi</v>
      </c>
      <c r="B174" s="39">
        <f>Accueil!D15</f>
        <v>171</v>
      </c>
      <c r="C174" s="39">
        <f>Accueil!E15</f>
        <v>4</v>
      </c>
      <c r="D174" s="39">
        <f>Accueil!F15</f>
        <v>4</v>
      </c>
      <c r="E174" s="39">
        <f>Accueil!G15</f>
        <v>6</v>
      </c>
      <c r="F174" s="39">
        <f>Accueil!H15</f>
        <v>2</v>
      </c>
      <c r="G174" s="39">
        <f>Accueil!I15</f>
        <v>2</v>
      </c>
      <c r="H174" s="39">
        <f>Accueil!J15</f>
        <v>5</v>
      </c>
      <c r="I174" s="39">
        <f>Accueil!K15</f>
        <v>3</v>
      </c>
      <c r="J174" s="39">
        <f>Accueil!L15</f>
        <v>6</v>
      </c>
      <c r="K174" s="39">
        <f>Accueil!M15</f>
        <v>2</v>
      </c>
      <c r="L174" s="39">
        <f>Accueil!N15</f>
        <v>5</v>
      </c>
      <c r="M174" s="39">
        <f>Accueil!O15</f>
        <v>6</v>
      </c>
      <c r="N174" s="39">
        <f>Accueil!P15</f>
        <v>5</v>
      </c>
      <c r="O174" s="39">
        <f>Accueil!Q15</f>
        <v>5</v>
      </c>
      <c r="P174" s="39">
        <f>Accueil!R15</f>
        <v>5</v>
      </c>
      <c r="Q174" s="39">
        <f>Accueil!S15</f>
        <v>5</v>
      </c>
      <c r="R174" s="39">
        <f>Accueil!T15</f>
        <v>7</v>
      </c>
      <c r="S174" s="39">
        <f>Accueil!U15</f>
        <v>4</v>
      </c>
      <c r="T174" s="39">
        <f>Accueil!V15</f>
        <v>2</v>
      </c>
      <c r="U174" s="39">
        <f>Accueil!W15</f>
        <v>6</v>
      </c>
      <c r="V174" s="39">
        <f>Accueil!X15</f>
        <v>4</v>
      </c>
      <c r="W174" s="39">
        <f>Accueil!Y15</f>
        <v>6</v>
      </c>
      <c r="X174" s="39">
        <f>Accueil!Z15</f>
        <v>1</v>
      </c>
      <c r="Y174" s="39">
        <f>Accueil!AA15</f>
        <v>2</v>
      </c>
      <c r="Z174" s="39">
        <f>Accueil!AB15</f>
        <v>5</v>
      </c>
      <c r="AA174" s="39">
        <f>Accueil!AC15</f>
        <v>6</v>
      </c>
      <c r="AB174" s="39">
        <f>Accueil!AD15</f>
        <v>4</v>
      </c>
      <c r="AC174" s="39">
        <f>Accueil!AE15</f>
        <v>4</v>
      </c>
      <c r="AD174" s="39">
        <f>Accueil!AF15</f>
        <v>3</v>
      </c>
      <c r="AE174" s="39">
        <f>Accueil!AG15</f>
        <v>4</v>
      </c>
      <c r="AF174" s="39">
        <f>Accueil!AH15</f>
        <v>5</v>
      </c>
      <c r="AG174" s="39">
        <f>Accueil!AI15</f>
        <v>4</v>
      </c>
      <c r="AH174" s="39">
        <f>Accueil!AJ15</f>
        <v>6</v>
      </c>
      <c r="AI174" s="39">
        <f>Accueil!AK15</f>
        <v>6</v>
      </c>
      <c r="AJ174" s="39">
        <f>Accueil!AL15</f>
        <v>8</v>
      </c>
      <c r="AK174" s="39">
        <f>Accueil!AM15</f>
        <v>4</v>
      </c>
      <c r="AL174" s="39">
        <f>Accueil!AN15</f>
        <v>6</v>
      </c>
      <c r="AM174" s="39">
        <f>Accueil!AO15</f>
        <v>4</v>
      </c>
      <c r="AN174" s="39">
        <f>Accueil!AP15</f>
        <v>5</v>
      </c>
      <c r="AO174" s="39">
        <f>Accueil!AQ15</f>
        <v>4.5</v>
      </c>
      <c r="AP174" s="40">
        <f>IF(C174=MAX(C172:C181),1,0)</f>
        <v>0</v>
      </c>
      <c r="AQ174" s="40">
        <f>IF(D174=MAX(D172:D181),1,0)</f>
        <v>0</v>
      </c>
      <c r="AR174" s="40">
        <f t="shared" ref="AR174:BC174" si="8">IF(E174=MAX(E172:E181),1,0)</f>
        <v>1</v>
      </c>
      <c r="AS174" s="40">
        <f t="shared" si="8"/>
        <v>0</v>
      </c>
      <c r="AT174" s="40">
        <f t="shared" si="8"/>
        <v>0</v>
      </c>
      <c r="AU174" s="40">
        <f t="shared" si="8"/>
        <v>0</v>
      </c>
      <c r="AV174" s="40">
        <f t="shared" si="8"/>
        <v>0</v>
      </c>
      <c r="AW174" s="40">
        <f t="shared" si="8"/>
        <v>0</v>
      </c>
      <c r="AX174" s="40">
        <f t="shared" si="8"/>
        <v>0</v>
      </c>
      <c r="AY174" s="40">
        <f t="shared" si="8"/>
        <v>0</v>
      </c>
      <c r="AZ174" s="40">
        <f t="shared" si="8"/>
        <v>0</v>
      </c>
      <c r="BA174" s="40">
        <f t="shared" si="8"/>
        <v>0</v>
      </c>
      <c r="BB174" s="40">
        <f t="shared" si="8"/>
        <v>0</v>
      </c>
      <c r="BC174" s="40">
        <f t="shared" si="8"/>
        <v>0</v>
      </c>
      <c r="BD174" s="40">
        <f>IF(Q174=MAX(Q172:Q181),1,0)</f>
        <v>0</v>
      </c>
      <c r="BE174" s="40">
        <f>IF(R174=MAX(R172:R181),1,0)</f>
        <v>1</v>
      </c>
      <c r="BF174" s="40">
        <f t="shared" ref="BF174:BG174" si="9">IF(S174=MAX(S172:S181),1,0)</f>
        <v>0</v>
      </c>
      <c r="BG174" s="40">
        <f t="shared" si="9"/>
        <v>0</v>
      </c>
      <c r="BH174" s="40">
        <f>IF(U174=MAX(U172:U181),1,0)</f>
        <v>0</v>
      </c>
      <c r="BI174" s="40">
        <f>IF(V174=MAX(V172:V181),1,0)</f>
        <v>0</v>
      </c>
      <c r="BJ174" s="40">
        <f t="shared" ref="BJ174:BU174" si="10">IF(W174=MAX(W172:W181),1,0)</f>
        <v>1</v>
      </c>
      <c r="BK174" s="40">
        <f t="shared" si="10"/>
        <v>0</v>
      </c>
      <c r="BL174" s="40">
        <f t="shared" si="10"/>
        <v>0</v>
      </c>
      <c r="BM174" s="40">
        <f t="shared" si="10"/>
        <v>0</v>
      </c>
      <c r="BN174" s="40">
        <f t="shared" si="10"/>
        <v>1</v>
      </c>
      <c r="BO174" s="40">
        <f t="shared" si="10"/>
        <v>0</v>
      </c>
      <c r="BP174" s="40">
        <f t="shared" si="10"/>
        <v>0</v>
      </c>
      <c r="BQ174" s="40">
        <f t="shared" si="10"/>
        <v>0</v>
      </c>
      <c r="BR174" s="40">
        <f t="shared" si="10"/>
        <v>0</v>
      </c>
      <c r="BS174" s="40">
        <f t="shared" si="10"/>
        <v>0</v>
      </c>
      <c r="BT174" s="40">
        <f t="shared" si="10"/>
        <v>0</v>
      </c>
      <c r="BU174" s="40">
        <f t="shared" si="10"/>
        <v>1</v>
      </c>
      <c r="BV174" s="40">
        <f>IF(AI174=MAX(AI172:AI181),1,0)</f>
        <v>0</v>
      </c>
      <c r="BW174" s="40">
        <f>IF(AJ174=MAX(AJ172:AJ181),1,0)</f>
        <v>1</v>
      </c>
      <c r="BX174" s="40">
        <f t="shared" ref="BX174:BZ174" si="11">IF(AK174=MAX(AK172:AK181),1,0)</f>
        <v>0</v>
      </c>
      <c r="BY174" s="40">
        <f t="shared" si="11"/>
        <v>1</v>
      </c>
      <c r="BZ174" s="40">
        <f t="shared" si="11"/>
        <v>0</v>
      </c>
      <c r="CA174" s="40">
        <f>IF(AN174=MAX(AN172:AN181),1,0)</f>
        <v>1</v>
      </c>
      <c r="CB174" s="14"/>
      <c r="CC174" s="14"/>
      <c r="CD174" s="14"/>
    </row>
    <row r="175" spans="1:82" x14ac:dyDescent="0.25">
      <c r="A175" s="39" t="str">
        <f>Accueil!C16</f>
        <v>James</v>
      </c>
      <c r="B175" s="39">
        <f>Accueil!D16</f>
        <v>168</v>
      </c>
      <c r="C175" s="39">
        <f>Accueil!E16</f>
        <v>5</v>
      </c>
      <c r="D175" s="39">
        <f>Accueil!F16</f>
        <v>0</v>
      </c>
      <c r="E175" s="39">
        <f>Accueil!G16</f>
        <v>4</v>
      </c>
      <c r="F175" s="39">
        <f>Accueil!H16</f>
        <v>2</v>
      </c>
      <c r="G175" s="39">
        <f>Accueil!I16</f>
        <v>4</v>
      </c>
      <c r="H175" s="39">
        <f>Accueil!J16</f>
        <v>6</v>
      </c>
      <c r="I175" s="39">
        <f>Accueil!K16</f>
        <v>0</v>
      </c>
      <c r="J175" s="39">
        <f>Accueil!L16</f>
        <v>0</v>
      </c>
      <c r="K175" s="39">
        <f>Accueil!M16</f>
        <v>4</v>
      </c>
      <c r="L175" s="39">
        <f>Accueil!N16</f>
        <v>4</v>
      </c>
      <c r="M175" s="39">
        <f>Accueil!O16</f>
        <v>6</v>
      </c>
      <c r="N175" s="39">
        <f>Accueil!P16</f>
        <v>5</v>
      </c>
      <c r="O175" s="39">
        <f>Accueil!Q16</f>
        <v>6</v>
      </c>
      <c r="P175" s="39">
        <f>Accueil!R16</f>
        <v>5</v>
      </c>
      <c r="Q175" s="39">
        <f>Accueil!S16</f>
        <v>5</v>
      </c>
      <c r="R175" s="39">
        <f>Accueil!T16</f>
        <v>4</v>
      </c>
      <c r="S175" s="39">
        <f>Accueil!U16</f>
        <v>7</v>
      </c>
      <c r="T175" s="39">
        <f>Accueil!V16</f>
        <v>3</v>
      </c>
      <c r="U175" s="39">
        <f>Accueil!W16</f>
        <v>5</v>
      </c>
      <c r="V175" s="39">
        <f>Accueil!X16</f>
        <v>4</v>
      </c>
      <c r="W175" s="39">
        <f>Accueil!Y16</f>
        <v>5</v>
      </c>
      <c r="X175" s="39">
        <f>Accueil!Z16</f>
        <v>5</v>
      </c>
      <c r="Y175" s="39">
        <f>Accueil!AA16</f>
        <v>2</v>
      </c>
      <c r="Z175" s="39">
        <f>Accueil!AB16</f>
        <v>4</v>
      </c>
      <c r="AA175" s="39">
        <f>Accueil!AC16</f>
        <v>4</v>
      </c>
      <c r="AB175" s="39">
        <f>Accueil!AD16</f>
        <v>4</v>
      </c>
      <c r="AC175" s="39">
        <f>Accueil!AE16</f>
        <v>6</v>
      </c>
      <c r="AD175" s="39">
        <f>Accueil!AF16</f>
        <v>6</v>
      </c>
      <c r="AE175" s="39">
        <f>Accueil!AG16</f>
        <v>4</v>
      </c>
      <c r="AF175" s="39">
        <f>Accueil!AH16</f>
        <v>6</v>
      </c>
      <c r="AG175" s="39">
        <f>Accueil!AI16</f>
        <v>5</v>
      </c>
      <c r="AH175" s="39">
        <f>Accueil!AJ16</f>
        <v>6</v>
      </c>
      <c r="AI175" s="39">
        <f>Accueil!AK16</f>
        <v>7</v>
      </c>
      <c r="AJ175" s="39">
        <f>Accueil!AL16</f>
        <v>5</v>
      </c>
      <c r="AK175" s="39">
        <f>Accueil!AM16</f>
        <v>4</v>
      </c>
      <c r="AL175" s="39">
        <f>Accueil!AN16</f>
        <v>6</v>
      </c>
      <c r="AM175" s="39">
        <f>Accueil!AO16</f>
        <v>5</v>
      </c>
      <c r="AN175" s="39">
        <f>Accueil!AP16</f>
        <v>5</v>
      </c>
      <c r="AO175" s="39">
        <f>Accueil!AQ16</f>
        <v>4.8</v>
      </c>
      <c r="AP175" s="40">
        <f>IF(C175=MAX(C172:C181),1,0)</f>
        <v>0</v>
      </c>
      <c r="AQ175" s="40">
        <f>IF(D175=MAX(D172:D181),1,0)</f>
        <v>0</v>
      </c>
      <c r="AR175" s="40">
        <f t="shared" ref="AR175:BC175" si="12">IF(E175=MAX(E172:E181),1,0)</f>
        <v>0</v>
      </c>
      <c r="AS175" s="40">
        <f t="shared" si="12"/>
        <v>0</v>
      </c>
      <c r="AT175" s="40">
        <f t="shared" si="12"/>
        <v>0</v>
      </c>
      <c r="AU175" s="40">
        <f t="shared" si="12"/>
        <v>0</v>
      </c>
      <c r="AV175" s="40">
        <f t="shared" si="12"/>
        <v>0</v>
      </c>
      <c r="AW175" s="40">
        <f t="shared" si="12"/>
        <v>0</v>
      </c>
      <c r="AX175" s="40">
        <f t="shared" si="12"/>
        <v>0</v>
      </c>
      <c r="AY175" s="40">
        <f t="shared" si="12"/>
        <v>0</v>
      </c>
      <c r="AZ175" s="40">
        <f t="shared" si="12"/>
        <v>0</v>
      </c>
      <c r="BA175" s="40">
        <f t="shared" si="12"/>
        <v>0</v>
      </c>
      <c r="BB175" s="40">
        <f t="shared" si="12"/>
        <v>1</v>
      </c>
      <c r="BC175" s="40">
        <f t="shared" si="12"/>
        <v>0</v>
      </c>
      <c r="BD175" s="40">
        <f>IF(Q175=MAX(Q172:Q181),1,0)</f>
        <v>0</v>
      </c>
      <c r="BE175" s="40">
        <f>IF(R175=MAX(R172:R181),1,0)</f>
        <v>0</v>
      </c>
      <c r="BF175" s="40">
        <f t="shared" ref="BF175:BG175" si="13">IF(S175=MAX(S172:S181),1,0)</f>
        <v>1</v>
      </c>
      <c r="BG175" s="40">
        <f t="shared" si="13"/>
        <v>0</v>
      </c>
      <c r="BH175" s="40">
        <f>IF(U175=MAX(U172:U181),1,0)</f>
        <v>0</v>
      </c>
      <c r="BI175" s="40">
        <f>IF(V175=MAX(V172:V181),1,0)</f>
        <v>0</v>
      </c>
      <c r="BJ175" s="40">
        <f t="shared" ref="BJ175:BU175" si="14">IF(W175=MAX(W172:W181),1,0)</f>
        <v>0</v>
      </c>
      <c r="BK175" s="40">
        <f t="shared" si="14"/>
        <v>1</v>
      </c>
      <c r="BL175" s="40">
        <f t="shared" si="14"/>
        <v>0</v>
      </c>
      <c r="BM175" s="40">
        <f t="shared" si="14"/>
        <v>0</v>
      </c>
      <c r="BN175" s="40">
        <f t="shared" si="14"/>
        <v>0</v>
      </c>
      <c r="BO175" s="40">
        <f t="shared" si="14"/>
        <v>0</v>
      </c>
      <c r="BP175" s="40">
        <f t="shared" si="14"/>
        <v>0</v>
      </c>
      <c r="BQ175" s="40">
        <f t="shared" si="14"/>
        <v>1</v>
      </c>
      <c r="BR175" s="40">
        <f t="shared" si="14"/>
        <v>0</v>
      </c>
      <c r="BS175" s="40">
        <f t="shared" si="14"/>
        <v>1</v>
      </c>
      <c r="BT175" s="40">
        <f t="shared" si="14"/>
        <v>0</v>
      </c>
      <c r="BU175" s="40">
        <f t="shared" si="14"/>
        <v>1</v>
      </c>
      <c r="BV175" s="40">
        <f>IF(AI175=MAX(AI172:AI181),1,0)</f>
        <v>0</v>
      </c>
      <c r="BW175" s="40">
        <f>IF(AJ175=MAX(AJ172:AJ181),1,0)</f>
        <v>0</v>
      </c>
      <c r="BX175" s="40">
        <f t="shared" ref="BX175:BZ175" si="15">IF(AK175=MAX(AK172:AK181),1,0)</f>
        <v>0</v>
      </c>
      <c r="BY175" s="40">
        <f t="shared" si="15"/>
        <v>1</v>
      </c>
      <c r="BZ175" s="40">
        <f t="shared" si="15"/>
        <v>0</v>
      </c>
      <c r="CA175" s="40">
        <f>IF(AN175=MAX(AN172:AN181),1,0)</f>
        <v>1</v>
      </c>
      <c r="CB175" s="14"/>
      <c r="CC175" s="14"/>
      <c r="CD175" s="14"/>
    </row>
    <row r="176" spans="1:82" x14ac:dyDescent="0.25">
      <c r="A176" s="39" t="str">
        <f>Accueil!C17</f>
        <v>Sarah</v>
      </c>
      <c r="B176" s="39">
        <f>Accueil!D17</f>
        <v>167</v>
      </c>
      <c r="C176" s="39">
        <f>Accueil!E17</f>
        <v>4</v>
      </c>
      <c r="D176" s="39">
        <f>Accueil!F17</f>
        <v>5</v>
      </c>
      <c r="E176" s="39">
        <f>Accueil!G17</f>
        <v>3</v>
      </c>
      <c r="F176" s="39">
        <f>Accueil!H17</f>
        <v>2</v>
      </c>
      <c r="G176" s="39">
        <f>Accueil!I17</f>
        <v>5</v>
      </c>
      <c r="H176" s="39">
        <f>Accueil!J17</f>
        <v>2</v>
      </c>
      <c r="I176" s="39">
        <f>Accueil!K17</f>
        <v>5</v>
      </c>
      <c r="J176" s="39">
        <f>Accueil!L17</f>
        <v>5</v>
      </c>
      <c r="K176" s="39">
        <f>Accueil!M17</f>
        <v>4</v>
      </c>
      <c r="L176" s="39">
        <f>Accueil!N17</f>
        <v>6</v>
      </c>
      <c r="M176" s="39">
        <f>Accueil!O17</f>
        <v>6</v>
      </c>
      <c r="N176" s="39">
        <f>Accueil!P17</f>
        <v>5</v>
      </c>
      <c r="O176" s="39">
        <f>Accueil!Q17</f>
        <v>2</v>
      </c>
      <c r="P176" s="39">
        <f>Accueil!R17</f>
        <v>6</v>
      </c>
      <c r="Q176" s="39">
        <f>Accueil!S17</f>
        <v>5</v>
      </c>
      <c r="R176" s="39">
        <f>Accueil!T17</f>
        <v>6</v>
      </c>
      <c r="S176" s="39">
        <f>Accueil!U17</f>
        <v>1</v>
      </c>
      <c r="T176" s="39">
        <f>Accueil!V17</f>
        <v>4</v>
      </c>
      <c r="U176" s="39">
        <f>Accueil!W17</f>
        <v>4</v>
      </c>
      <c r="V176" s="39">
        <f>Accueil!X17</f>
        <v>3</v>
      </c>
      <c r="W176" s="39">
        <f>Accueil!Y17</f>
        <v>5</v>
      </c>
      <c r="X176" s="39">
        <f>Accueil!Z17</f>
        <v>4</v>
      </c>
      <c r="Y176" s="39">
        <f>Accueil!AA17</f>
        <v>4</v>
      </c>
      <c r="Z176" s="39">
        <f>Accueil!AB17</f>
        <v>6</v>
      </c>
      <c r="AA176" s="39">
        <f>Accueil!AC17</f>
        <v>4</v>
      </c>
      <c r="AB176" s="39">
        <f>Accueil!AD17</f>
        <v>2</v>
      </c>
      <c r="AC176" s="39">
        <f>Accueil!AE17</f>
        <v>3</v>
      </c>
      <c r="AD176" s="39">
        <f>Accueil!AF17</f>
        <v>4</v>
      </c>
      <c r="AE176" s="39">
        <f>Accueil!AG17</f>
        <v>6</v>
      </c>
      <c r="AF176" s="39">
        <f>Accueil!AH17</f>
        <v>4</v>
      </c>
      <c r="AG176" s="39">
        <f>Accueil!AI17</f>
        <v>6</v>
      </c>
      <c r="AH176" s="39">
        <f>Accueil!AJ17</f>
        <v>5</v>
      </c>
      <c r="AI176" s="39">
        <f>Accueil!AK17</f>
        <v>8</v>
      </c>
      <c r="AJ176" s="39">
        <f>Accueil!AL17</f>
        <v>5</v>
      </c>
      <c r="AK176" s="39">
        <f>Accueil!AM17</f>
        <v>4</v>
      </c>
      <c r="AL176" s="39">
        <f>Accueil!AN17</f>
        <v>6</v>
      </c>
      <c r="AM176" s="39">
        <f>Accueil!AO17</f>
        <v>5</v>
      </c>
      <c r="AN176" s="39">
        <f>Accueil!AP17</f>
        <v>3</v>
      </c>
      <c r="AO176" s="39">
        <f>Accueil!AQ17</f>
        <v>4.3947368421052628</v>
      </c>
      <c r="AP176" s="40">
        <f>IF(C176=MAX(C172:C181),1,0)</f>
        <v>0</v>
      </c>
      <c r="AQ176" s="40">
        <f>IF(D176=MAX(D172:D181),1,0)</f>
        <v>0</v>
      </c>
      <c r="AR176" s="40">
        <f t="shared" ref="AR176:BC176" si="16">IF(E176=MAX(E172:E181),1,0)</f>
        <v>0</v>
      </c>
      <c r="AS176" s="40">
        <f t="shared" si="16"/>
        <v>0</v>
      </c>
      <c r="AT176" s="40">
        <f t="shared" si="16"/>
        <v>0</v>
      </c>
      <c r="AU176" s="40">
        <f t="shared" si="16"/>
        <v>0</v>
      </c>
      <c r="AV176" s="40">
        <f t="shared" si="16"/>
        <v>1</v>
      </c>
      <c r="AW176" s="40">
        <f t="shared" si="16"/>
        <v>0</v>
      </c>
      <c r="AX176" s="40">
        <f t="shared" si="16"/>
        <v>0</v>
      </c>
      <c r="AY176" s="40">
        <f t="shared" si="16"/>
        <v>1</v>
      </c>
      <c r="AZ176" s="40">
        <f t="shared" si="16"/>
        <v>0</v>
      </c>
      <c r="BA176" s="40">
        <f t="shared" si="16"/>
        <v>0</v>
      </c>
      <c r="BB176" s="40">
        <f t="shared" si="16"/>
        <v>0</v>
      </c>
      <c r="BC176" s="40">
        <f t="shared" si="16"/>
        <v>1</v>
      </c>
      <c r="BD176" s="40">
        <f>IF(Q176=MAX(Q172:Q181),1,0)</f>
        <v>0</v>
      </c>
      <c r="BE176" s="40">
        <f>IF(R176=MAX(R172:R181),1,0)</f>
        <v>0</v>
      </c>
      <c r="BF176" s="40">
        <f t="shared" ref="BF176:BG176" si="17">IF(S176=MAX(S172:S181),1,0)</f>
        <v>0</v>
      </c>
      <c r="BG176" s="40">
        <f t="shared" si="17"/>
        <v>1</v>
      </c>
      <c r="BH176" s="40">
        <f>IF(U176=MAX(U172:U181),1,0)</f>
        <v>0</v>
      </c>
      <c r="BI176" s="40">
        <f>IF(V176=MAX(V172:V181),1,0)</f>
        <v>0</v>
      </c>
      <c r="BJ176" s="40">
        <f t="shared" ref="BJ176:BU176" si="18">IF(W176=MAX(W172:W181),1,0)</f>
        <v>0</v>
      </c>
      <c r="BK176" s="40">
        <f t="shared" si="18"/>
        <v>0</v>
      </c>
      <c r="BL176" s="40">
        <f t="shared" si="18"/>
        <v>1</v>
      </c>
      <c r="BM176" s="40">
        <f t="shared" si="18"/>
        <v>1</v>
      </c>
      <c r="BN176" s="40">
        <f t="shared" si="18"/>
        <v>0</v>
      </c>
      <c r="BO176" s="40">
        <f t="shared" si="18"/>
        <v>0</v>
      </c>
      <c r="BP176" s="40">
        <f t="shared" si="18"/>
        <v>0</v>
      </c>
      <c r="BQ176" s="40">
        <f t="shared" si="18"/>
        <v>0</v>
      </c>
      <c r="BR176" s="40">
        <f t="shared" si="18"/>
        <v>0</v>
      </c>
      <c r="BS176" s="40">
        <f t="shared" si="18"/>
        <v>0</v>
      </c>
      <c r="BT176" s="40">
        <f t="shared" si="18"/>
        <v>0</v>
      </c>
      <c r="BU176" s="40">
        <f t="shared" si="18"/>
        <v>0</v>
      </c>
      <c r="BV176" s="40">
        <f>IF(AI176=MAX(AI172:AI181),1,0)</f>
        <v>1</v>
      </c>
      <c r="BW176" s="40">
        <f>IF(AJ176=MAX(AJ172:AJ181),1,0)</f>
        <v>0</v>
      </c>
      <c r="BX176" s="40">
        <f t="shared" ref="BX176:BZ176" si="19">IF(AK176=MAX(AK172:AK181),1,0)</f>
        <v>0</v>
      </c>
      <c r="BY176" s="40">
        <f t="shared" si="19"/>
        <v>1</v>
      </c>
      <c r="BZ176" s="40">
        <f t="shared" si="19"/>
        <v>0</v>
      </c>
      <c r="CA176" s="40">
        <f>IF(AN176=MAX(AN172:AN181),1,0)</f>
        <v>0</v>
      </c>
      <c r="CB176" s="14"/>
      <c r="CC176" s="14"/>
      <c r="CD176" s="14"/>
    </row>
    <row r="177" spans="1:82" x14ac:dyDescent="0.25">
      <c r="A177" s="39" t="str">
        <f>Accueil!C18</f>
        <v>Mélanie</v>
      </c>
      <c r="B177" s="39">
        <f>Accueil!D18</f>
        <v>162</v>
      </c>
      <c r="C177" s="39">
        <f>Accueil!E18</f>
        <v>3</v>
      </c>
      <c r="D177" s="39">
        <f>Accueil!F18</f>
        <v>5</v>
      </c>
      <c r="E177" s="39">
        <f>Accueil!G18</f>
        <v>2</v>
      </c>
      <c r="F177" s="39">
        <f>Accueil!H18</f>
        <v>4</v>
      </c>
      <c r="G177" s="39">
        <f>Accueil!I18</f>
        <v>7</v>
      </c>
      <c r="H177" s="39">
        <f>Accueil!J18</f>
        <v>5</v>
      </c>
      <c r="I177" s="39">
        <f>Accueil!K18</f>
        <v>2</v>
      </c>
      <c r="J177" s="39">
        <f>Accueil!L18</f>
        <v>3</v>
      </c>
      <c r="K177" s="39">
        <f>Accueil!M18</f>
        <v>3</v>
      </c>
      <c r="L177" s="39">
        <f>Accueil!N18</f>
        <v>6</v>
      </c>
      <c r="M177" s="39">
        <f>Accueil!O18</f>
        <v>4</v>
      </c>
      <c r="N177" s="39">
        <f>Accueil!P18</f>
        <v>4</v>
      </c>
      <c r="O177" s="39">
        <f>Accueil!Q18</f>
        <v>4</v>
      </c>
      <c r="P177" s="39">
        <f>Accueil!R18</f>
        <v>5</v>
      </c>
      <c r="Q177" s="39">
        <f>Accueil!S18</f>
        <v>2</v>
      </c>
      <c r="R177" s="39">
        <f>Accueil!T18</f>
        <v>6</v>
      </c>
      <c r="S177" s="39">
        <f>Accueil!U18</f>
        <v>4</v>
      </c>
      <c r="T177" s="39">
        <f>Accueil!V18</f>
        <v>2</v>
      </c>
      <c r="U177" s="39">
        <f>Accueil!W18</f>
        <v>3</v>
      </c>
      <c r="V177" s="39">
        <f>Accueil!X18</f>
        <v>1</v>
      </c>
      <c r="W177" s="39">
        <f>Accueil!Y18</f>
        <v>4</v>
      </c>
      <c r="X177" s="39">
        <f>Accueil!Z18</f>
        <v>4</v>
      </c>
      <c r="Y177" s="39">
        <f>Accueil!AA18</f>
        <v>3</v>
      </c>
      <c r="Z177" s="39">
        <f>Accueil!AB18</f>
        <v>5</v>
      </c>
      <c r="AA177" s="39">
        <f>Accueil!AC18</f>
        <v>5</v>
      </c>
      <c r="AB177" s="39">
        <f>Accueil!AD18</f>
        <v>3</v>
      </c>
      <c r="AC177" s="39">
        <f>Accueil!AE18</f>
        <v>5</v>
      </c>
      <c r="AD177" s="39">
        <f>Accueil!AF18</f>
        <v>5</v>
      </c>
      <c r="AE177" s="39">
        <f>Accueil!AG18</f>
        <v>4</v>
      </c>
      <c r="AF177" s="39">
        <f>Accueil!AH18</f>
        <v>5</v>
      </c>
      <c r="AG177" s="39">
        <f>Accueil!AI18</f>
        <v>6</v>
      </c>
      <c r="AH177" s="39">
        <f>Accueil!AJ18</f>
        <v>5</v>
      </c>
      <c r="AI177" s="39">
        <f>Accueil!AK18</f>
        <v>8</v>
      </c>
      <c r="AJ177" s="39">
        <f>Accueil!AL18</f>
        <v>4</v>
      </c>
      <c r="AK177" s="39">
        <f>Accueil!AM18</f>
        <v>5</v>
      </c>
      <c r="AL177" s="39">
        <f>Accueil!AN18</f>
        <v>6</v>
      </c>
      <c r="AM177" s="39">
        <f>Accueil!AO18</f>
        <v>5</v>
      </c>
      <c r="AN177" s="39">
        <f>Accueil!AP18</f>
        <v>5</v>
      </c>
      <c r="AO177" s="39">
        <f>Accueil!AQ18</f>
        <v>4.2631578947368425</v>
      </c>
      <c r="AP177" s="40">
        <f>IF(C177=MAX(C172:C181),1,0)</f>
        <v>0</v>
      </c>
      <c r="AQ177" s="40">
        <f>IF(D177=MAX(D172:D181),1,0)</f>
        <v>0</v>
      </c>
      <c r="AR177" s="40">
        <f t="shared" ref="AR177:BC177" si="20">IF(E177=MAX(E172:E181),1,0)</f>
        <v>0</v>
      </c>
      <c r="AS177" s="40">
        <f t="shared" si="20"/>
        <v>1</v>
      </c>
      <c r="AT177" s="40">
        <f t="shared" si="20"/>
        <v>1</v>
      </c>
      <c r="AU177" s="40">
        <f t="shared" si="20"/>
        <v>0</v>
      </c>
      <c r="AV177" s="40">
        <f t="shared" si="20"/>
        <v>0</v>
      </c>
      <c r="AW177" s="40">
        <f t="shared" si="20"/>
        <v>0</v>
      </c>
      <c r="AX177" s="40">
        <f t="shared" si="20"/>
        <v>0</v>
      </c>
      <c r="AY177" s="40">
        <f t="shared" si="20"/>
        <v>1</v>
      </c>
      <c r="AZ177" s="40">
        <f t="shared" si="20"/>
        <v>0</v>
      </c>
      <c r="BA177" s="40">
        <f t="shared" si="20"/>
        <v>0</v>
      </c>
      <c r="BB177" s="40">
        <f t="shared" si="20"/>
        <v>0</v>
      </c>
      <c r="BC177" s="40">
        <f t="shared" si="20"/>
        <v>0</v>
      </c>
      <c r="BD177" s="40">
        <f>IF(Q177=MAX(Q172:Q181),1,0)</f>
        <v>0</v>
      </c>
      <c r="BE177" s="40">
        <f>IF(R177=MAX(R172:R181),1,0)</f>
        <v>0</v>
      </c>
      <c r="BF177" s="40">
        <f t="shared" ref="BF177:BG177" si="21">IF(S177=MAX(S172:S181),1,0)</f>
        <v>0</v>
      </c>
      <c r="BG177" s="40">
        <f t="shared" si="21"/>
        <v>0</v>
      </c>
      <c r="BH177" s="40">
        <f>IF(U177=MAX(U172:U181),1,0)</f>
        <v>0</v>
      </c>
      <c r="BI177" s="40">
        <f>IF(V177=MAX(V172:V181),1,0)</f>
        <v>0</v>
      </c>
      <c r="BJ177" s="40">
        <f t="shared" ref="BJ177:BU177" si="22">IF(W177=MAX(W172:W181),1,0)</f>
        <v>0</v>
      </c>
      <c r="BK177" s="40">
        <f t="shared" si="22"/>
        <v>0</v>
      </c>
      <c r="BL177" s="40">
        <f t="shared" si="22"/>
        <v>0</v>
      </c>
      <c r="BM177" s="40">
        <f t="shared" si="22"/>
        <v>0</v>
      </c>
      <c r="BN177" s="40">
        <f t="shared" si="22"/>
        <v>0</v>
      </c>
      <c r="BO177" s="40">
        <f t="shared" si="22"/>
        <v>0</v>
      </c>
      <c r="BP177" s="40">
        <f t="shared" si="22"/>
        <v>0</v>
      </c>
      <c r="BQ177" s="40">
        <f t="shared" si="22"/>
        <v>0</v>
      </c>
      <c r="BR177" s="40">
        <f t="shared" si="22"/>
        <v>0</v>
      </c>
      <c r="BS177" s="40">
        <f t="shared" si="22"/>
        <v>0</v>
      </c>
      <c r="BT177" s="40">
        <f t="shared" si="22"/>
        <v>0</v>
      </c>
      <c r="BU177" s="40">
        <f t="shared" si="22"/>
        <v>0</v>
      </c>
      <c r="BV177" s="40">
        <f>IF(AI177=MAX(AI172:AI181),1,0)</f>
        <v>1</v>
      </c>
      <c r="BW177" s="40">
        <f>IF(AJ177=MAX(AJ172:AJ181),1,0)</f>
        <v>0</v>
      </c>
      <c r="BX177" s="40">
        <f t="shared" ref="BX177:BZ177" si="23">IF(AK177=MAX(AK172:AK181),1,0)</f>
        <v>1</v>
      </c>
      <c r="BY177" s="40">
        <f t="shared" si="23"/>
        <v>1</v>
      </c>
      <c r="BZ177" s="40">
        <f t="shared" si="23"/>
        <v>0</v>
      </c>
      <c r="CA177" s="40">
        <f>IF(AN177=MAX(AN172:AN181),1,0)</f>
        <v>1</v>
      </c>
      <c r="CB177" s="14"/>
      <c r="CC177" s="14"/>
      <c r="CD177" s="14"/>
    </row>
    <row r="178" spans="1:82" x14ac:dyDescent="0.25">
      <c r="A178" s="39" t="str">
        <f>Accueil!C19</f>
        <v>Axel</v>
      </c>
      <c r="B178" s="39">
        <f>Accueil!D19</f>
        <v>85</v>
      </c>
      <c r="C178" s="39">
        <f>Accueil!E19</f>
        <v>6</v>
      </c>
      <c r="D178" s="39">
        <f>Accueil!F19</f>
        <v>6</v>
      </c>
      <c r="E178" s="39">
        <f>Accueil!G19</f>
        <v>4</v>
      </c>
      <c r="F178" s="39">
        <f>Accueil!H19</f>
        <v>3</v>
      </c>
      <c r="G178" s="39">
        <f>Accueil!I19</f>
        <v>3</v>
      </c>
      <c r="H178" s="39">
        <f>Accueil!J19</f>
        <v>0</v>
      </c>
      <c r="I178" s="39">
        <f>Accueil!K19</f>
        <v>4</v>
      </c>
      <c r="J178" s="39">
        <f>Accueil!L19</f>
        <v>6</v>
      </c>
      <c r="K178" s="39">
        <f>Accueil!M19</f>
        <v>2</v>
      </c>
      <c r="L178" s="39">
        <f>Accueil!N19</f>
        <v>3</v>
      </c>
      <c r="M178" s="39">
        <f>Accueil!O19</f>
        <v>6</v>
      </c>
      <c r="N178" s="39">
        <f>Accueil!P19</f>
        <v>6</v>
      </c>
      <c r="O178" s="39">
        <f>Accueil!Q19</f>
        <v>5</v>
      </c>
      <c r="P178" s="39">
        <f>Accueil!R19</f>
        <v>6</v>
      </c>
      <c r="Q178" s="39">
        <f>Accueil!S19</f>
        <v>6</v>
      </c>
      <c r="R178" s="39">
        <f>Accueil!T19</f>
        <v>3</v>
      </c>
      <c r="S178" s="39">
        <f>Accueil!U19</f>
        <v>3</v>
      </c>
      <c r="T178" s="39">
        <f>Accueil!V19</f>
        <v>2</v>
      </c>
      <c r="U178" s="39">
        <f>Accueil!W19</f>
        <v>3</v>
      </c>
      <c r="V178" s="39">
        <f>Accueil!X19</f>
        <v>3</v>
      </c>
      <c r="W178" s="39">
        <f>Accueil!Y19</f>
        <v>5</v>
      </c>
      <c r="X178" s="39">
        <f>Accueil!Z19</f>
        <v>0</v>
      </c>
      <c r="Y178" s="39">
        <f>Accueil!AA19</f>
        <v>0</v>
      </c>
      <c r="Z178" s="39">
        <f>Accueil!AB19</f>
        <v>0</v>
      </c>
      <c r="AA178" s="39">
        <f>Accueil!AC19</f>
        <v>0</v>
      </c>
      <c r="AB178" s="39">
        <f>Accueil!AD19</f>
        <v>0</v>
      </c>
      <c r="AC178" s="39">
        <f>Accueil!AE19</f>
        <v>0</v>
      </c>
      <c r="AD178" s="39">
        <f>Accueil!AF19</f>
        <v>0</v>
      </c>
      <c r="AE178" s="39">
        <f>Accueil!AG19</f>
        <v>0</v>
      </c>
      <c r="AF178" s="39">
        <f>Accueil!AH19</f>
        <v>0</v>
      </c>
      <c r="AG178" s="39">
        <f>Accueil!AI19</f>
        <v>0</v>
      </c>
      <c r="AH178" s="39">
        <f>Accueil!AJ19</f>
        <v>0</v>
      </c>
      <c r="AI178" s="39">
        <f>Accueil!AK19</f>
        <v>0</v>
      </c>
      <c r="AJ178" s="39">
        <f>Accueil!AL19</f>
        <v>0</v>
      </c>
      <c r="AK178" s="39">
        <f>Accueil!AM19</f>
        <v>0</v>
      </c>
      <c r="AL178" s="39">
        <f>Accueil!AN19</f>
        <v>0</v>
      </c>
      <c r="AM178" s="39">
        <f>Accueil!AO19</f>
        <v>0</v>
      </c>
      <c r="AN178" s="39">
        <f>Accueil!AP19</f>
        <v>0</v>
      </c>
      <c r="AO178" s="39">
        <f>Accueil!AQ19</f>
        <v>4.25</v>
      </c>
      <c r="AP178" s="40">
        <f>IF(C178=MAX(C172:C181),1,0)</f>
        <v>0</v>
      </c>
      <c r="AQ178" s="40">
        <f>IF(D178=MAX(D172:D181),1,0)</f>
        <v>1</v>
      </c>
      <c r="AR178" s="40">
        <f t="shared" ref="AR178:BC178" si="24">IF(E178=MAX(E172:E181),1,0)</f>
        <v>0</v>
      </c>
      <c r="AS178" s="40">
        <f t="shared" si="24"/>
        <v>0</v>
      </c>
      <c r="AT178" s="40">
        <f t="shared" si="24"/>
        <v>0</v>
      </c>
      <c r="AU178" s="40">
        <f t="shared" si="24"/>
        <v>0</v>
      </c>
      <c r="AV178" s="40">
        <f t="shared" si="24"/>
        <v>0</v>
      </c>
      <c r="AW178" s="40">
        <f t="shared" si="24"/>
        <v>0</v>
      </c>
      <c r="AX178" s="40">
        <f t="shared" si="24"/>
        <v>0</v>
      </c>
      <c r="AY178" s="40">
        <f t="shared" si="24"/>
        <v>0</v>
      </c>
      <c r="AZ178" s="40">
        <f t="shared" si="24"/>
        <v>0</v>
      </c>
      <c r="BA178" s="40">
        <f t="shared" si="24"/>
        <v>1</v>
      </c>
      <c r="BB178" s="40">
        <f t="shared" si="24"/>
        <v>0</v>
      </c>
      <c r="BC178" s="40">
        <f t="shared" si="24"/>
        <v>1</v>
      </c>
      <c r="BD178" s="40">
        <f>IF(Q178=MAX(Q172:Q181),1,0)</f>
        <v>0</v>
      </c>
      <c r="BE178" s="40">
        <f>IF(R178=MAX(R172:R181),1,0)</f>
        <v>0</v>
      </c>
      <c r="BF178" s="40">
        <f t="shared" ref="BF178:BG178" si="25">IF(S178=MAX(S172:S181),1,0)</f>
        <v>0</v>
      </c>
      <c r="BG178" s="40">
        <f t="shared" si="25"/>
        <v>0</v>
      </c>
      <c r="BH178" s="40">
        <f>IF(U178=MAX(U172:U181),1,0)</f>
        <v>0</v>
      </c>
      <c r="BI178" s="40">
        <f>IF(V178=MAX(V172:V181),1,0)</f>
        <v>0</v>
      </c>
      <c r="BJ178" s="40">
        <f t="shared" ref="BJ178:BU178" si="26">IF(W178=MAX(W172:W181),1,0)</f>
        <v>0</v>
      </c>
      <c r="BK178" s="40">
        <f t="shared" si="26"/>
        <v>0</v>
      </c>
      <c r="BL178" s="40">
        <f t="shared" si="26"/>
        <v>0</v>
      </c>
      <c r="BM178" s="40">
        <f t="shared" si="26"/>
        <v>0</v>
      </c>
      <c r="BN178" s="40">
        <f t="shared" si="26"/>
        <v>0</v>
      </c>
      <c r="BO178" s="40">
        <f t="shared" si="26"/>
        <v>0</v>
      </c>
      <c r="BP178" s="40">
        <f t="shared" si="26"/>
        <v>0</v>
      </c>
      <c r="BQ178" s="40">
        <f t="shared" si="26"/>
        <v>0</v>
      </c>
      <c r="BR178" s="40">
        <f t="shared" si="26"/>
        <v>0</v>
      </c>
      <c r="BS178" s="40">
        <f t="shared" si="26"/>
        <v>0</v>
      </c>
      <c r="BT178" s="40">
        <f t="shared" si="26"/>
        <v>0</v>
      </c>
      <c r="BU178" s="40">
        <f t="shared" si="26"/>
        <v>0</v>
      </c>
      <c r="BV178" s="40">
        <f>IF(AI178=MAX(AI172:AI181),1,0)</f>
        <v>0</v>
      </c>
      <c r="BW178" s="40">
        <f>IF(AJ178=MAX(AJ172:AJ181),1,0)</f>
        <v>0</v>
      </c>
      <c r="BX178" s="40">
        <f t="shared" ref="BX178:BZ178" si="27">IF(AK178=MAX(AK172:AK181),1,0)</f>
        <v>0</v>
      </c>
      <c r="BY178" s="40">
        <f t="shared" si="27"/>
        <v>0</v>
      </c>
      <c r="BZ178" s="40">
        <f t="shared" si="27"/>
        <v>0</v>
      </c>
      <c r="CA178" s="40">
        <f>IF(AN178=MAX(AN172:AN181),1,0)</f>
        <v>0</v>
      </c>
      <c r="CB178" s="14"/>
      <c r="CC178" s="14"/>
      <c r="CD178" s="14"/>
    </row>
    <row r="179" spans="1:82" x14ac:dyDescent="0.25">
      <c r="A179" s="39" t="str">
        <f>Accueil!C20</f>
        <v>Cyclo 70</v>
      </c>
      <c r="B179" s="39">
        <f>Accueil!D20</f>
        <v>22</v>
      </c>
      <c r="C179" s="39">
        <f>Accueil!E20</f>
        <v>4</v>
      </c>
      <c r="D179" s="39">
        <f>Accueil!F20</f>
        <v>5</v>
      </c>
      <c r="E179" s="39">
        <f>Accueil!G20</f>
        <v>1</v>
      </c>
      <c r="F179" s="39">
        <f>Accueil!H20</f>
        <v>0</v>
      </c>
      <c r="G179" s="39">
        <f>Accueil!I20</f>
        <v>4</v>
      </c>
      <c r="H179" s="39">
        <f>Accueil!J20</f>
        <v>8</v>
      </c>
      <c r="I179" s="39">
        <f>Accueil!K20</f>
        <v>0</v>
      </c>
      <c r="J179" s="39">
        <f>Accueil!L20</f>
        <v>0</v>
      </c>
      <c r="K179" s="39">
        <f>Accueil!M20</f>
        <v>0</v>
      </c>
      <c r="L179" s="39">
        <f>Accueil!N20</f>
        <v>0</v>
      </c>
      <c r="M179" s="39">
        <f>Accueil!O20</f>
        <v>0</v>
      </c>
      <c r="N179" s="39">
        <f>Accueil!P20</f>
        <v>0</v>
      </c>
      <c r="O179" s="39">
        <f>Accueil!Q20</f>
        <v>0</v>
      </c>
      <c r="P179" s="39">
        <f>Accueil!R20</f>
        <v>0</v>
      </c>
      <c r="Q179" s="39">
        <f>Accueil!S20</f>
        <v>0</v>
      </c>
      <c r="R179" s="39">
        <f>Accueil!T20</f>
        <v>0</v>
      </c>
      <c r="S179" s="39">
        <f>Accueil!U20</f>
        <v>0</v>
      </c>
      <c r="T179" s="39">
        <f>Accueil!V20</f>
        <v>0</v>
      </c>
      <c r="U179" s="39">
        <f>Accueil!W20</f>
        <v>0</v>
      </c>
      <c r="V179" s="39">
        <f>Accueil!X20</f>
        <v>0</v>
      </c>
      <c r="W179" s="39">
        <f>Accueil!Y20</f>
        <v>0</v>
      </c>
      <c r="X179" s="39">
        <f>Accueil!Z20</f>
        <v>0</v>
      </c>
      <c r="Y179" s="39">
        <f>Accueil!AA20</f>
        <v>0</v>
      </c>
      <c r="Z179" s="39">
        <f>Accueil!AB20</f>
        <v>0</v>
      </c>
      <c r="AA179" s="39">
        <f>Accueil!AC20</f>
        <v>0</v>
      </c>
      <c r="AB179" s="39">
        <f>Accueil!AD20</f>
        <v>0</v>
      </c>
      <c r="AC179" s="39">
        <f>Accueil!AE20</f>
        <v>0</v>
      </c>
      <c r="AD179" s="39">
        <f>Accueil!AF20</f>
        <v>0</v>
      </c>
      <c r="AE179" s="39">
        <f>Accueil!AG20</f>
        <v>0</v>
      </c>
      <c r="AF179" s="39">
        <f>Accueil!AH20</f>
        <v>0</v>
      </c>
      <c r="AG179" s="39">
        <f>Accueil!AI20</f>
        <v>0</v>
      </c>
      <c r="AH179" s="39">
        <f>Accueil!AJ20</f>
        <v>0</v>
      </c>
      <c r="AI179" s="39">
        <f>Accueil!AK20</f>
        <v>0</v>
      </c>
      <c r="AJ179" s="39">
        <f>Accueil!AL20</f>
        <v>0</v>
      </c>
      <c r="AK179" s="39">
        <f>Accueil!AM20</f>
        <v>0</v>
      </c>
      <c r="AL179" s="39">
        <f>Accueil!AN20</f>
        <v>0</v>
      </c>
      <c r="AM179" s="39">
        <f>Accueil!AO20</f>
        <v>0</v>
      </c>
      <c r="AN179" s="39">
        <f>Accueil!AP20</f>
        <v>0</v>
      </c>
      <c r="AO179" s="39">
        <f>Accueil!AQ20</f>
        <v>4.4000000000000004</v>
      </c>
      <c r="AP179" s="40">
        <f>IF(C179=MAX(C172:C181),1,0)</f>
        <v>0</v>
      </c>
      <c r="AQ179" s="40">
        <f>IF(D179=MAX(D172:D181),1,0)</f>
        <v>0</v>
      </c>
      <c r="AR179" s="40">
        <f t="shared" ref="AR179:BC179" si="28">IF(E179=MAX(E172:E181),1,0)</f>
        <v>0</v>
      </c>
      <c r="AS179" s="40">
        <f t="shared" si="28"/>
        <v>0</v>
      </c>
      <c r="AT179" s="40">
        <f t="shared" si="28"/>
        <v>0</v>
      </c>
      <c r="AU179" s="40">
        <f t="shared" si="28"/>
        <v>1</v>
      </c>
      <c r="AV179" s="40">
        <f t="shared" si="28"/>
        <v>0</v>
      </c>
      <c r="AW179" s="40">
        <f t="shared" si="28"/>
        <v>0</v>
      </c>
      <c r="AX179" s="40">
        <f t="shared" si="28"/>
        <v>0</v>
      </c>
      <c r="AY179" s="40">
        <f t="shared" si="28"/>
        <v>0</v>
      </c>
      <c r="AZ179" s="40">
        <f t="shared" si="28"/>
        <v>0</v>
      </c>
      <c r="BA179" s="40">
        <f t="shared" si="28"/>
        <v>0</v>
      </c>
      <c r="BB179" s="40">
        <f t="shared" si="28"/>
        <v>0</v>
      </c>
      <c r="BC179" s="40">
        <f t="shared" si="28"/>
        <v>0</v>
      </c>
      <c r="BD179" s="40">
        <f>IF(Q179=MAX(Q172:Q181),1,0)</f>
        <v>0</v>
      </c>
      <c r="BE179" s="40">
        <f>IF(R179=MAX(R172:R181),1,0)</f>
        <v>0</v>
      </c>
      <c r="BF179" s="40">
        <f t="shared" ref="BF179:BG179" si="29">IF(S179=MAX(S172:S181),1,0)</f>
        <v>0</v>
      </c>
      <c r="BG179" s="40">
        <f t="shared" si="29"/>
        <v>0</v>
      </c>
      <c r="BH179" s="40">
        <f>IF(U179=MAX(U172:U181),1,0)</f>
        <v>0</v>
      </c>
      <c r="BI179" s="40">
        <f>IF(V179=MAX(V172:V181),1,0)</f>
        <v>0</v>
      </c>
      <c r="BJ179" s="40">
        <f t="shared" ref="BJ179:BU179" si="30">IF(W179=MAX(W172:W181),1,0)</f>
        <v>0</v>
      </c>
      <c r="BK179" s="40">
        <f t="shared" si="30"/>
        <v>0</v>
      </c>
      <c r="BL179" s="40">
        <f t="shared" si="30"/>
        <v>0</v>
      </c>
      <c r="BM179" s="40">
        <f t="shared" si="30"/>
        <v>0</v>
      </c>
      <c r="BN179" s="40">
        <f t="shared" si="30"/>
        <v>0</v>
      </c>
      <c r="BO179" s="40">
        <f t="shared" si="30"/>
        <v>0</v>
      </c>
      <c r="BP179" s="40">
        <f t="shared" si="30"/>
        <v>0</v>
      </c>
      <c r="BQ179" s="40">
        <f t="shared" si="30"/>
        <v>0</v>
      </c>
      <c r="BR179" s="40">
        <f t="shared" si="30"/>
        <v>0</v>
      </c>
      <c r="BS179" s="40">
        <f t="shared" si="30"/>
        <v>0</v>
      </c>
      <c r="BT179" s="40">
        <f t="shared" si="30"/>
        <v>0</v>
      </c>
      <c r="BU179" s="40">
        <f t="shared" si="30"/>
        <v>0</v>
      </c>
      <c r="BV179" s="40">
        <f>IF(AI179=MAX(AI172:AI181),1,0)</f>
        <v>0</v>
      </c>
      <c r="BW179" s="40">
        <f>IF(AJ179=MAX(AJ172:AJ181),1,0)</f>
        <v>0</v>
      </c>
      <c r="BX179" s="40">
        <f t="shared" ref="BX179:BZ179" si="31">IF(AK179=MAX(AK172:AK181),1,0)</f>
        <v>0</v>
      </c>
      <c r="BY179" s="40">
        <f t="shared" si="31"/>
        <v>0</v>
      </c>
      <c r="BZ179" s="40">
        <f t="shared" si="31"/>
        <v>0</v>
      </c>
      <c r="CA179" s="40">
        <f>IF(AN179=MAX(AN172:AN181),1,0)</f>
        <v>0</v>
      </c>
      <c r="CB179" s="14"/>
      <c r="CC179" s="14"/>
      <c r="CD179" s="14"/>
    </row>
    <row r="180" spans="1:82" x14ac:dyDescent="0.25">
      <c r="A180" s="39" t="str">
        <f>Accueil!C21</f>
        <v>Renaud</v>
      </c>
      <c r="B180" s="39">
        <f>Accueil!D21</f>
        <v>15</v>
      </c>
      <c r="C180" s="39">
        <f>Accueil!E21</f>
        <v>7</v>
      </c>
      <c r="D180" s="39">
        <f>Accueil!F21</f>
        <v>0</v>
      </c>
      <c r="E180" s="39">
        <f>Accueil!G21</f>
        <v>1</v>
      </c>
      <c r="F180" s="39">
        <f>Accueil!H21</f>
        <v>3</v>
      </c>
      <c r="G180" s="39">
        <f>Accueil!I21</f>
        <v>0</v>
      </c>
      <c r="H180" s="39">
        <f>Accueil!J21</f>
        <v>4</v>
      </c>
      <c r="I180" s="39">
        <f>Accueil!K21</f>
        <v>0</v>
      </c>
      <c r="J180" s="39">
        <f>Accueil!L21</f>
        <v>0</v>
      </c>
      <c r="K180" s="39">
        <f>Accueil!M21</f>
        <v>0</v>
      </c>
      <c r="L180" s="39">
        <f>Accueil!N21</f>
        <v>0</v>
      </c>
      <c r="M180" s="39">
        <f>Accueil!O21</f>
        <v>0</v>
      </c>
      <c r="N180" s="39">
        <f>Accueil!P21</f>
        <v>0</v>
      </c>
      <c r="O180" s="39">
        <f>Accueil!Q21</f>
        <v>0</v>
      </c>
      <c r="P180" s="39">
        <f>Accueil!R21</f>
        <v>0</v>
      </c>
      <c r="Q180" s="39">
        <f>Accueil!S21</f>
        <v>0</v>
      </c>
      <c r="R180" s="39">
        <f>Accueil!T21</f>
        <v>0</v>
      </c>
      <c r="S180" s="39">
        <f>Accueil!U21</f>
        <v>0</v>
      </c>
      <c r="T180" s="39">
        <f>Accueil!V21</f>
        <v>0</v>
      </c>
      <c r="U180" s="39">
        <f>Accueil!W21</f>
        <v>0</v>
      </c>
      <c r="V180" s="39">
        <f>Accueil!X21</f>
        <v>0</v>
      </c>
      <c r="W180" s="39">
        <f>Accueil!Y21</f>
        <v>0</v>
      </c>
      <c r="X180" s="39">
        <f>Accueil!Z21</f>
        <v>0</v>
      </c>
      <c r="Y180" s="39">
        <f>Accueil!AA21</f>
        <v>0</v>
      </c>
      <c r="Z180" s="39">
        <f>Accueil!AB21</f>
        <v>0</v>
      </c>
      <c r="AA180" s="39">
        <f>Accueil!AC21</f>
        <v>0</v>
      </c>
      <c r="AB180" s="39">
        <f>Accueil!AD21</f>
        <v>0</v>
      </c>
      <c r="AC180" s="39">
        <f>Accueil!AE21</f>
        <v>0</v>
      </c>
      <c r="AD180" s="39">
        <f>Accueil!AF21</f>
        <v>0</v>
      </c>
      <c r="AE180" s="39">
        <f>Accueil!AG21</f>
        <v>0</v>
      </c>
      <c r="AF180" s="39">
        <f>Accueil!AH21</f>
        <v>0</v>
      </c>
      <c r="AG180" s="39">
        <f>Accueil!AI21</f>
        <v>0</v>
      </c>
      <c r="AH180" s="39">
        <f>Accueil!AJ21</f>
        <v>0</v>
      </c>
      <c r="AI180" s="39">
        <f>Accueil!AK21</f>
        <v>0</v>
      </c>
      <c r="AJ180" s="39">
        <f>Accueil!AL21</f>
        <v>0</v>
      </c>
      <c r="AK180" s="39">
        <f>Accueil!AM21</f>
        <v>0</v>
      </c>
      <c r="AL180" s="39">
        <f>Accueil!AN21</f>
        <v>0</v>
      </c>
      <c r="AM180" s="39">
        <f>Accueil!AO21</f>
        <v>0</v>
      </c>
      <c r="AN180" s="39">
        <f>Accueil!AP21</f>
        <v>0</v>
      </c>
      <c r="AO180" s="39">
        <f>Accueil!AQ21</f>
        <v>3.75</v>
      </c>
      <c r="AP180" s="40">
        <f>IF(C180=MAX(C172:C181),1,0)</f>
        <v>1</v>
      </c>
      <c r="AQ180" s="40">
        <f>IF(D180=MAX(D172:D181),1,0)</f>
        <v>0</v>
      </c>
      <c r="AR180" s="40">
        <f t="shared" ref="AR180:BC180" si="32">IF(E180=MAX(E172:E181),1,0)</f>
        <v>0</v>
      </c>
      <c r="AS180" s="40">
        <f t="shared" si="32"/>
        <v>0</v>
      </c>
      <c r="AT180" s="40">
        <f t="shared" si="32"/>
        <v>0</v>
      </c>
      <c r="AU180" s="40">
        <f t="shared" si="32"/>
        <v>0</v>
      </c>
      <c r="AV180" s="40">
        <f t="shared" si="32"/>
        <v>0</v>
      </c>
      <c r="AW180" s="40">
        <f t="shared" si="32"/>
        <v>0</v>
      </c>
      <c r="AX180" s="40">
        <f t="shared" si="32"/>
        <v>0</v>
      </c>
      <c r="AY180" s="40">
        <f t="shared" si="32"/>
        <v>0</v>
      </c>
      <c r="AZ180" s="40">
        <f t="shared" si="32"/>
        <v>0</v>
      </c>
      <c r="BA180" s="40">
        <f t="shared" si="32"/>
        <v>0</v>
      </c>
      <c r="BB180" s="40">
        <f t="shared" si="32"/>
        <v>0</v>
      </c>
      <c r="BC180" s="40">
        <f t="shared" si="32"/>
        <v>0</v>
      </c>
      <c r="BD180" s="40">
        <f>IF(Q180=MAX(Q172:Q181),1,0)</f>
        <v>0</v>
      </c>
      <c r="BE180" s="40">
        <f>IF(R180=MAX(R172:R181),1,0)</f>
        <v>0</v>
      </c>
      <c r="BF180" s="40">
        <f t="shared" ref="BF180:BG180" si="33">IF(S180=MAX(S172:S181),1,0)</f>
        <v>0</v>
      </c>
      <c r="BG180" s="40">
        <f t="shared" si="33"/>
        <v>0</v>
      </c>
      <c r="BH180" s="40">
        <f>IF(U180=MAX(U172:U181),1,0)</f>
        <v>0</v>
      </c>
      <c r="BI180" s="40">
        <f>IF(V180=MAX(V172:V181),1,0)</f>
        <v>0</v>
      </c>
      <c r="BJ180" s="40">
        <f t="shared" ref="BJ180:BU180" si="34">IF(W180=MAX(W172:W181),1,0)</f>
        <v>0</v>
      </c>
      <c r="BK180" s="40">
        <f t="shared" si="34"/>
        <v>0</v>
      </c>
      <c r="BL180" s="40">
        <f t="shared" si="34"/>
        <v>0</v>
      </c>
      <c r="BM180" s="40">
        <f t="shared" si="34"/>
        <v>0</v>
      </c>
      <c r="BN180" s="40">
        <f t="shared" si="34"/>
        <v>0</v>
      </c>
      <c r="BO180" s="40">
        <f t="shared" si="34"/>
        <v>0</v>
      </c>
      <c r="BP180" s="40">
        <f t="shared" si="34"/>
        <v>0</v>
      </c>
      <c r="BQ180" s="40">
        <f t="shared" si="34"/>
        <v>0</v>
      </c>
      <c r="BR180" s="40">
        <f t="shared" si="34"/>
        <v>0</v>
      </c>
      <c r="BS180" s="40">
        <f t="shared" si="34"/>
        <v>0</v>
      </c>
      <c r="BT180" s="40">
        <f t="shared" si="34"/>
        <v>0</v>
      </c>
      <c r="BU180" s="40">
        <f t="shared" si="34"/>
        <v>0</v>
      </c>
      <c r="BV180" s="40">
        <f>IF(AI180=MAX(AI172:AI181),1,0)</f>
        <v>0</v>
      </c>
      <c r="BW180" s="40">
        <f>IF(AJ180=MAX(AJ172:AJ181),1,0)</f>
        <v>0</v>
      </c>
      <c r="BX180" s="40">
        <f t="shared" ref="BX180:BZ180" si="35">IF(AK180=MAX(AK172:AK181),1,0)</f>
        <v>0</v>
      </c>
      <c r="BY180" s="40">
        <f t="shared" si="35"/>
        <v>0</v>
      </c>
      <c r="BZ180" s="40">
        <f t="shared" si="35"/>
        <v>0</v>
      </c>
      <c r="CA180" s="40">
        <f>IF(AN180=MAX(AN172:AN181),1,0)</f>
        <v>0</v>
      </c>
      <c r="CB180" s="14"/>
      <c r="CC180" s="14"/>
      <c r="CD180" s="14"/>
    </row>
    <row r="181" spans="1:82" x14ac:dyDescent="0.25">
      <c r="A181" s="39" t="str">
        <f>Accueil!C22</f>
        <v>Matt</v>
      </c>
      <c r="B181" s="39">
        <f>Accueil!D22</f>
        <v>7</v>
      </c>
      <c r="C181" s="39">
        <f>Accueil!E22</f>
        <v>3</v>
      </c>
      <c r="D181" s="39">
        <f>Accueil!F22</f>
        <v>4</v>
      </c>
      <c r="E181" s="39">
        <f>Accueil!G22</f>
        <v>0</v>
      </c>
      <c r="F181" s="39">
        <f>Accueil!H22</f>
        <v>0</v>
      </c>
      <c r="G181" s="39">
        <f>Accueil!I22</f>
        <v>0</v>
      </c>
      <c r="H181" s="39">
        <f>Accueil!J22</f>
        <v>0</v>
      </c>
      <c r="I181" s="39">
        <f>Accueil!K22</f>
        <v>0</v>
      </c>
      <c r="J181" s="39">
        <f>Accueil!L22</f>
        <v>0</v>
      </c>
      <c r="K181" s="39">
        <f>Accueil!M22</f>
        <v>0</v>
      </c>
      <c r="L181" s="39">
        <f>Accueil!N22</f>
        <v>0</v>
      </c>
      <c r="M181" s="39">
        <f>Accueil!O22</f>
        <v>0</v>
      </c>
      <c r="N181" s="39">
        <f>Accueil!P22</f>
        <v>0</v>
      </c>
      <c r="O181" s="39">
        <f>Accueil!Q22</f>
        <v>0</v>
      </c>
      <c r="P181" s="39">
        <f>Accueil!R22</f>
        <v>0</v>
      </c>
      <c r="Q181" s="39">
        <f>Accueil!S22</f>
        <v>0</v>
      </c>
      <c r="R181" s="39">
        <f>Accueil!T22</f>
        <v>0</v>
      </c>
      <c r="S181" s="39">
        <f>Accueil!U22</f>
        <v>0</v>
      </c>
      <c r="T181" s="39">
        <f>Accueil!V22</f>
        <v>0</v>
      </c>
      <c r="U181" s="39">
        <f>Accueil!W22</f>
        <v>0</v>
      </c>
      <c r="V181" s="39">
        <f>Accueil!X22</f>
        <v>0</v>
      </c>
      <c r="W181" s="39">
        <f>Accueil!Y22</f>
        <v>0</v>
      </c>
      <c r="X181" s="39">
        <f>Accueil!Z22</f>
        <v>0</v>
      </c>
      <c r="Y181" s="39">
        <f>Accueil!AA22</f>
        <v>0</v>
      </c>
      <c r="Z181" s="39">
        <f>Accueil!AB22</f>
        <v>0</v>
      </c>
      <c r="AA181" s="39">
        <f>Accueil!AC22</f>
        <v>0</v>
      </c>
      <c r="AB181" s="39">
        <f>Accueil!AD22</f>
        <v>0</v>
      </c>
      <c r="AC181" s="39">
        <f>Accueil!AE22</f>
        <v>0</v>
      </c>
      <c r="AD181" s="39">
        <f>Accueil!AF22</f>
        <v>0</v>
      </c>
      <c r="AE181" s="39">
        <f>Accueil!AG22</f>
        <v>0</v>
      </c>
      <c r="AF181" s="39">
        <f>Accueil!AH22</f>
        <v>0</v>
      </c>
      <c r="AG181" s="39">
        <f>Accueil!AI22</f>
        <v>0</v>
      </c>
      <c r="AH181" s="39">
        <f>Accueil!AJ22</f>
        <v>0</v>
      </c>
      <c r="AI181" s="39">
        <f>Accueil!AK22</f>
        <v>0</v>
      </c>
      <c r="AJ181" s="39">
        <f>Accueil!AL22</f>
        <v>0</v>
      </c>
      <c r="AK181" s="39">
        <f>Accueil!AM22</f>
        <v>0</v>
      </c>
      <c r="AL181" s="39">
        <f>Accueil!AN22</f>
        <v>0</v>
      </c>
      <c r="AM181" s="39">
        <f>Accueil!AO22</f>
        <v>0</v>
      </c>
      <c r="AN181" s="39">
        <f>Accueil!AP22</f>
        <v>0</v>
      </c>
      <c r="AO181" s="39">
        <f>Accueil!AQ22</f>
        <v>3.5</v>
      </c>
      <c r="AP181" s="40">
        <f>IF(C181=MAX(C172:C181),1,0)</f>
        <v>0</v>
      </c>
      <c r="AQ181" s="40">
        <f>IF(D181=MAX(D172:D181),1,0)</f>
        <v>0</v>
      </c>
      <c r="AR181" s="40">
        <f t="shared" ref="AR181:BC181" si="36">IF(E181=MAX(E172:E181),1,0)</f>
        <v>0</v>
      </c>
      <c r="AS181" s="40">
        <f t="shared" si="36"/>
        <v>0</v>
      </c>
      <c r="AT181" s="40">
        <f t="shared" si="36"/>
        <v>0</v>
      </c>
      <c r="AU181" s="40">
        <f t="shared" si="36"/>
        <v>0</v>
      </c>
      <c r="AV181" s="40">
        <f t="shared" si="36"/>
        <v>0</v>
      </c>
      <c r="AW181" s="40">
        <f t="shared" si="36"/>
        <v>0</v>
      </c>
      <c r="AX181" s="40">
        <f t="shared" si="36"/>
        <v>0</v>
      </c>
      <c r="AY181" s="40">
        <f t="shared" si="36"/>
        <v>0</v>
      </c>
      <c r="AZ181" s="40">
        <f t="shared" si="36"/>
        <v>0</v>
      </c>
      <c r="BA181" s="40">
        <f t="shared" si="36"/>
        <v>0</v>
      </c>
      <c r="BB181" s="40">
        <f t="shared" si="36"/>
        <v>0</v>
      </c>
      <c r="BC181" s="40">
        <f t="shared" si="36"/>
        <v>0</v>
      </c>
      <c r="BD181" s="40">
        <f>IF(Q181=MAX(Q172:Q181),1,0)</f>
        <v>0</v>
      </c>
      <c r="BE181" s="40">
        <f>IF(R181=MAX(R172:R181),1,0)</f>
        <v>0</v>
      </c>
      <c r="BF181" s="40">
        <f t="shared" ref="BF181:BG181" si="37">IF(S181=MAX(S172:S181),1,0)</f>
        <v>0</v>
      </c>
      <c r="BG181" s="40">
        <f t="shared" si="37"/>
        <v>0</v>
      </c>
      <c r="BH181" s="40">
        <f>IF(U181=MAX(U172:U181),1,0)</f>
        <v>0</v>
      </c>
      <c r="BI181" s="40">
        <f>IF(V181=MAX(V172:V181),1,0)</f>
        <v>0</v>
      </c>
      <c r="BJ181" s="40">
        <f t="shared" ref="BJ181:BU181" si="38">IF(W181=MAX(W172:W181),1,0)</f>
        <v>0</v>
      </c>
      <c r="BK181" s="40">
        <f t="shared" si="38"/>
        <v>0</v>
      </c>
      <c r="BL181" s="40">
        <f t="shared" si="38"/>
        <v>0</v>
      </c>
      <c r="BM181" s="40">
        <f t="shared" si="38"/>
        <v>0</v>
      </c>
      <c r="BN181" s="40">
        <f t="shared" si="38"/>
        <v>0</v>
      </c>
      <c r="BO181" s="40">
        <f t="shared" si="38"/>
        <v>0</v>
      </c>
      <c r="BP181" s="40">
        <f t="shared" si="38"/>
        <v>0</v>
      </c>
      <c r="BQ181" s="40">
        <f t="shared" si="38"/>
        <v>0</v>
      </c>
      <c r="BR181" s="40">
        <f t="shared" si="38"/>
        <v>0</v>
      </c>
      <c r="BS181" s="40">
        <f t="shared" si="38"/>
        <v>0</v>
      </c>
      <c r="BT181" s="40">
        <f t="shared" si="38"/>
        <v>0</v>
      </c>
      <c r="BU181" s="40">
        <f t="shared" si="38"/>
        <v>0</v>
      </c>
      <c r="BV181" s="40">
        <f>IF(AI181=MAX(AI172:AI181),1,0)</f>
        <v>0</v>
      </c>
      <c r="BW181" s="40">
        <f>IF(AJ181=MAX(AJ172:AJ181),1,0)</f>
        <v>0</v>
      </c>
      <c r="BX181" s="40">
        <f t="shared" ref="BX181:BZ181" si="39">IF(AK181=MAX(AK172:AK181),1,0)</f>
        <v>0</v>
      </c>
      <c r="BY181" s="40">
        <f t="shared" si="39"/>
        <v>0</v>
      </c>
      <c r="BZ181" s="40">
        <f t="shared" si="39"/>
        <v>0</v>
      </c>
      <c r="CA181" s="40">
        <f>IF(AN181=MAX(AN172:AN181),1,0)</f>
        <v>0</v>
      </c>
      <c r="CB181" s="14"/>
      <c r="CC181" s="14"/>
      <c r="CD181" s="14"/>
    </row>
    <row r="182" spans="1:82" ht="15.75" thickBot="1" x14ac:dyDescent="0.3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</row>
    <row r="183" spans="1:82" ht="15.75" thickBot="1" x14ac:dyDescent="0.3">
      <c r="A183" s="38"/>
      <c r="T183" s="57" t="s">
        <v>502</v>
      </c>
      <c r="U183" s="58"/>
      <c r="V183" s="59"/>
      <c r="W183" s="50"/>
    </row>
    <row r="185" spans="1:82" x14ac:dyDescent="0.25">
      <c r="A185" s="39" t="str">
        <f>Accueil!C13</f>
        <v>Régis</v>
      </c>
      <c r="B185" s="39"/>
      <c r="C185" s="39">
        <f>IF(C172="",NA(),SUM(C172)/COUNTIF(C172,"&gt;0"))</f>
        <v>5</v>
      </c>
      <c r="D185" s="39">
        <f>IF(D172="",NA(),SUM(C172:D172)/COUNTIF(C172:D172,"&gt;0"))</f>
        <v>4</v>
      </c>
      <c r="E185" s="39">
        <f>IF(E172="",NA(),SUM(C172:E172)/COUNTIF(C172:E172,"&gt;0"))</f>
        <v>3</v>
      </c>
      <c r="F185" s="39">
        <f>IF(F172="",NA(),SUM(C172:F172)/COUNTIF(C172:F172,"&gt;0"))</f>
        <v>3.25</v>
      </c>
      <c r="G185" s="39">
        <f>IF(G172="",NA(),SUM(C172:G172)/COUNTIF(C172:G172,"&gt;0"))</f>
        <v>3.4</v>
      </c>
      <c r="H185" s="39">
        <f>IF(H172="",NA(),SUM(C172:H172)/COUNTIF(C172:H172,"&gt;0"))</f>
        <v>3.6666666666666665</v>
      </c>
      <c r="I185" s="39">
        <f>IF(I172="",NA(),SUM(C172:I172)/COUNTIF(C172:I172,"&gt;0"))</f>
        <v>3.8571428571428572</v>
      </c>
      <c r="J185" s="39">
        <f>IF(J172="",NA(),SUM(C172:J172)/COUNTIF(C172:J172,"&gt;0"))</f>
        <v>4.375</v>
      </c>
      <c r="K185" s="39">
        <f>IF(K172="",NA(),SUM(C172:K172)/COUNTIF(C172:K172,"&gt;0"))</f>
        <v>4.4444444444444446</v>
      </c>
      <c r="L185" s="39">
        <f>IF(L172="",NA(),SUM(C172:L172)/COUNTIF(C172:L172,"&gt;0"))</f>
        <v>4.3</v>
      </c>
      <c r="M185" s="39">
        <f>IF(M172="",NA(),SUM(C172:M172)/COUNTIF(C172:M172,"&gt;0"))</f>
        <v>4.2727272727272725</v>
      </c>
      <c r="N185" s="39">
        <f>IF(N172="",NA(),SUM(C172:N172)/COUNTIF(C172:N172,"&gt;0"))</f>
        <v>4.416666666666667</v>
      </c>
      <c r="O185" s="39">
        <f>IF(O172="",NA(),SUM(C172:O172)/COUNTIF(C172:O172,"&gt;0"))</f>
        <v>4.4615384615384617</v>
      </c>
      <c r="P185" s="39">
        <f>IF(P172="",NA(),SUM(C172:P172)/COUNTIF(C172:P172,"&gt;0"))</f>
        <v>4.3571428571428568</v>
      </c>
      <c r="Q185" s="39">
        <f>IF(Q172="",NA(),SUM(C172:Q172)/COUNTIF(C172:Q172,"&gt;0"))</f>
        <v>4.5333333333333332</v>
      </c>
      <c r="R185" s="39">
        <f>IF(R172="",NA(),SUM(C172:R172)/COUNTIF(C172:R172,"&gt;0"))</f>
        <v>4.5</v>
      </c>
      <c r="S185" s="39">
        <f>IF(S172="",NA(),SUM(C172:S172)/COUNTIF(C172:S172,"&gt;0"))</f>
        <v>4.5882352941176467</v>
      </c>
      <c r="T185" s="39">
        <f>IF(T172="",NA(),SUM(C172:T172)/COUNTIF(C172:T172,"&gt;0"))</f>
        <v>4.5555555555555554</v>
      </c>
      <c r="U185" s="39">
        <f>IF(U172="",NA(),SUM(C172:U172)/COUNTIF(C172:U172,"&gt;0"))</f>
        <v>4.6315789473684212</v>
      </c>
      <c r="V185" s="39">
        <f>IF(V172="",NA(),SUM(C172:V172)/COUNTIF(C172:V172,"&gt;0"))</f>
        <v>4.55</v>
      </c>
      <c r="W185" s="39">
        <f>IF(W172="",NA(),SUM(C172:W172)/COUNTIF(C172:W172,"&gt;0"))</f>
        <v>4.5714285714285712</v>
      </c>
      <c r="X185" s="39">
        <f>IF(X172="",NA(),SUM(C172:X172)/COUNTIF(C172:X172,"&gt;0"))</f>
        <v>4.5</v>
      </c>
      <c r="Y185" s="39">
        <f>IF(Y172="",NA(),SUM(C172:Y172)/COUNTIF(C172:Y172,"&gt;0"))</f>
        <v>4.3913043478260869</v>
      </c>
      <c r="Z185" s="39">
        <f>IF(Z172="",NA(),SUM(C172:Z172)/COUNTIF(C172:Z172,"&gt;0"))</f>
        <v>4.416666666666667</v>
      </c>
      <c r="AA185" s="39">
        <f>IF(AA172="",NA(),SUM(C172:AA172)/COUNTIF(C172:AA172,"&gt;0"))</f>
        <v>4.4400000000000004</v>
      </c>
      <c r="AB185" s="39">
        <f>IF(AB172="",NA(),SUM(C172:AB172)/COUNTIF(C172:AB172,"&gt;0"))</f>
        <v>4.384615384615385</v>
      </c>
      <c r="AC185" s="39">
        <f>IF(AC172="",NA(),SUM(C172:AC172)/COUNTIF(C172:AC172,"&gt;0"))</f>
        <v>4.4814814814814818</v>
      </c>
      <c r="AD185" s="39">
        <f>IF(AD172="",NA(),SUM(C172:AD172)/COUNTIF(C172:AD172,"&gt;0"))</f>
        <v>4.5357142857142856</v>
      </c>
      <c r="AE185" s="39">
        <f>IF(AE172="",NA(),SUM(C172:AE172)/COUNTIF(C172:AE172,"&gt;0"))</f>
        <v>4.6206896551724137</v>
      </c>
      <c r="AF185" s="39">
        <f>IF(AF172="",NA(),SUM(C172:AF172)/COUNTIF(C172:AF172,"&gt;0"))</f>
        <v>4.6333333333333337</v>
      </c>
      <c r="AG185" s="39">
        <f>IF(AG172="",NA(),SUM(C172:AG172)/COUNTIF(C172:AG172,"&gt;0"))</f>
        <v>4.580645161290323</v>
      </c>
      <c r="AH185" s="39">
        <f>IF(AH172="",NA(),SUM(C172:AH172)/COUNTIF(C172:AH172,"&gt;0"))</f>
        <v>4.59375</v>
      </c>
      <c r="AI185" s="39">
        <f>IF(AI172="",NA(),SUM(C172:AI172)/COUNTIF(C172:AI172,"&gt;0"))</f>
        <v>4.6060606060606064</v>
      </c>
      <c r="AJ185" s="39">
        <f>IF(AJ172="",NA(),SUM(C172:AJ172)/COUNTIF(C172:AJ172,"&gt;0"))</f>
        <v>4.5882352941176467</v>
      </c>
      <c r="AK185" s="39">
        <f>IF(AK172="",NA(),SUM(C172:AK172)/COUNTIF(C172:AK172,"&gt;0"))</f>
        <v>4.5999999999999996</v>
      </c>
      <c r="AL185" s="39">
        <f>IF(AL172="",NA(),SUM(C172:AL172)/COUNTIF(C172:AL172,"&gt;0"))</f>
        <v>4.6111111111111107</v>
      </c>
      <c r="AM185" s="39">
        <f>IF(AM172="",NA(),SUM(C172:AM172)/COUNTIF(C172:AM172,"&gt;0"))</f>
        <v>4.6486486486486482</v>
      </c>
      <c r="AN185" s="51">
        <f>IF(AN172="",NA(),SUM(C172:AN172)/COUNTIF(C172:AN172,"&gt;0"))</f>
        <v>4.6578947368421053</v>
      </c>
      <c r="AO185" s="52"/>
    </row>
    <row r="186" spans="1:82" x14ac:dyDescent="0.25">
      <c r="A186" s="39" t="str">
        <f>Accueil!C14</f>
        <v>Manu</v>
      </c>
      <c r="B186" s="39"/>
      <c r="C186" s="39">
        <f t="shared" ref="C186:C194" si="40">IF(C173="",NA(),SUM(C173)/COUNTIF(C173,"&gt;0"))</f>
        <v>4</v>
      </c>
      <c r="D186" s="39">
        <f t="shared" ref="D186:D194" si="41">IF(D173="",NA(),SUM(C173:D173)/COUNTIF(C173:D173,"&gt;0"))</f>
        <v>5</v>
      </c>
      <c r="E186" s="39">
        <f t="shared" ref="E186:E194" si="42">IF(E173="",NA(),SUM(C173:E173)/COUNTIF(C173:E173,"&gt;0"))</f>
        <v>4.666666666666667</v>
      </c>
      <c r="F186" s="39">
        <f t="shared" ref="F186:F194" si="43">IF(F173="",NA(),SUM(C173:F173)/COUNTIF(C173:F173,"&gt;0"))</f>
        <v>3.75</v>
      </c>
      <c r="G186" s="39">
        <f t="shared" ref="G186:G194" si="44">IF(G173="",NA(),SUM(C173:G173)/COUNTIF(C173:G173,"&gt;0"))</f>
        <v>3.6</v>
      </c>
      <c r="H186" s="39">
        <f t="shared" ref="H186:H194" si="45">IF(H173="",NA(),SUM(C173:H173)/COUNTIF(C173:H173,"&gt;0"))</f>
        <v>3.8333333333333335</v>
      </c>
      <c r="I186" s="39">
        <f t="shared" ref="I186:I194" si="46">IF(I173="",NA(),SUM(C173:I173)/COUNTIF(C173:I173,"&gt;0"))</f>
        <v>3.8571428571428572</v>
      </c>
      <c r="J186" s="39">
        <f t="shared" ref="J186:J194" si="47">IF(J173="",NA(),SUM(C173:J173)/COUNTIF(C173:J173,"&gt;0"))</f>
        <v>4.25</v>
      </c>
      <c r="K186" s="39">
        <f t="shared" ref="K186:K194" si="48">IF(K173="",NA(),SUM(C173:K173)/COUNTIF(C173:K173,"&gt;0"))</f>
        <v>4.333333333333333</v>
      </c>
      <c r="L186" s="39">
        <f t="shared" ref="L186:L194" si="49">IF(L173="",NA(),SUM(C173:L173)/COUNTIF(C173:L173,"&gt;0"))</f>
        <v>4.4000000000000004</v>
      </c>
      <c r="M186" s="39">
        <f t="shared" ref="M186:M194" si="50">IF(M173="",NA(),SUM(C173:M173)/COUNTIF(C173:M173,"&gt;0"))</f>
        <v>4.6363636363636367</v>
      </c>
      <c r="N186" s="39">
        <f t="shared" ref="N186:N194" si="51">IF(N173="",NA(),SUM(C173:N173)/COUNTIF(C173:N173,"&gt;0"))</f>
        <v>4.583333333333333</v>
      </c>
      <c r="O186" s="39">
        <f t="shared" ref="O186:O194" si="52">IF(O173="",NA(),SUM(C173:O173)/COUNTIF(C173:O173,"&gt;0"))</f>
        <v>4.615384615384615</v>
      </c>
      <c r="P186" s="39">
        <f t="shared" ref="P186:P194" si="53">IF(P173="",NA(),SUM(C173:P173)/COUNTIF(C173:P173,"&gt;0"))</f>
        <v>4.5714285714285712</v>
      </c>
      <c r="Q186" s="39">
        <f t="shared" ref="Q186:Q194" si="54">IF(Q173="",NA(),SUM(C173:Q173)/COUNTIF(C173:Q173,"&gt;0"))</f>
        <v>4.666666666666667</v>
      </c>
      <c r="R186" s="39">
        <f t="shared" ref="R186:R194" si="55">IF(R173="",NA(),SUM(C173:R173)/COUNTIF(C173:R173,"&gt;0"))</f>
        <v>4.6875</v>
      </c>
      <c r="S186" s="39">
        <f t="shared" ref="S186:S194" si="56">IF(S173="",NA(),SUM(C173:S173)/COUNTIF(C173:S173,"&gt;0"))</f>
        <v>4.8235294117647056</v>
      </c>
      <c r="T186" s="39">
        <f t="shared" ref="T186:T194" si="57">IF(T173="",NA(),SUM(C173:T173)/COUNTIF(C173:T173,"&gt;0"))</f>
        <v>4.7222222222222223</v>
      </c>
      <c r="U186" s="39">
        <f t="shared" ref="U186:U194" si="58">IF(U173="",NA(),SUM(C173:U173)/COUNTIF(C173:U173,"&gt;0"))</f>
        <v>4.8421052631578947</v>
      </c>
      <c r="V186" s="39">
        <f t="shared" ref="V186:V194" si="59">IF(V173="",NA(),SUM(C173:V173)/COUNTIF(C173:V173,"&gt;0"))</f>
        <v>4.8499999999999996</v>
      </c>
      <c r="W186" s="39">
        <f t="shared" ref="W186:W194" si="60">IF(W173="",NA(),SUM(C173:W173)/COUNTIF(C173:W173,"&gt;0"))</f>
        <v>4.8095238095238093</v>
      </c>
      <c r="X186" s="39">
        <f t="shared" ref="X186:X194" si="61">IF(X173="",NA(),SUM(C173:X173)/COUNTIF(C173:X173,"&gt;0"))</f>
        <v>4.7272727272727275</v>
      </c>
      <c r="Y186" s="39">
        <f t="shared" ref="Y186:Y194" si="62">IF(Y173="",NA(),SUM(C173:Y173)/COUNTIF(C173:Y173,"&gt;0"))</f>
        <v>4.6086956521739131</v>
      </c>
      <c r="Z186" s="39">
        <f t="shared" ref="Z186:Z194" si="63">IF(Z173="",NA(),SUM(C173:Z173)/COUNTIF(C173:Z173,"&gt;0"))</f>
        <v>4.583333333333333</v>
      </c>
      <c r="AA186" s="39">
        <f t="shared" ref="AA186:AA194" si="64">IF(AA173="",NA(),SUM(C173:AA173)/COUNTIF(C173:AA173,"&gt;0"))</f>
        <v>4.5199999999999996</v>
      </c>
      <c r="AB186" s="39">
        <f t="shared" ref="AB186:AB194" si="65">IF(AB173="",NA(),SUM(C173:AB173)/COUNTIF(C173:AB173,"&gt;0"))</f>
        <v>4.5769230769230766</v>
      </c>
      <c r="AC186" s="39">
        <f t="shared" ref="AC186:AC194" si="66">IF(AC173="",NA(),SUM(C173:AC173)/COUNTIF(C173:AC173,"&gt;0"))</f>
        <v>4.5185185185185182</v>
      </c>
      <c r="AD186" s="39">
        <f t="shared" ref="AD186:AD194" si="67">IF(AD173="",NA(),SUM(C173:AD173)/COUNTIF(C173:AD173,"&gt;0"))</f>
        <v>4.5</v>
      </c>
      <c r="AE186" s="39">
        <f t="shared" ref="AE186:AE194" si="68">IF(AE173="",NA(),SUM(C173:AE173)/COUNTIF(C173:AE173,"&gt;0"))</f>
        <v>4.5517241379310347</v>
      </c>
      <c r="AF186" s="39">
        <f t="shared" ref="AF186:AF194" si="69">IF(AF173="",NA(),SUM(C173:AF173)/COUNTIF(C173:AF173,"&gt;0"))</f>
        <v>4.5</v>
      </c>
      <c r="AG186" s="39">
        <f t="shared" ref="AG186:AG194" si="70">IF(AG173="",NA(),SUM(C173:AG173)/COUNTIF(C173:AG173,"&gt;0"))</f>
        <v>4.580645161290323</v>
      </c>
      <c r="AH186" s="39">
        <f t="shared" ref="AH186:AH194" si="71">IF(AH173="",NA(),SUM(C173:AH173)/COUNTIF(C173:AH173,"&gt;0"))</f>
        <v>4.5625</v>
      </c>
      <c r="AI186" s="39">
        <f t="shared" ref="AI186:AI194" si="72">IF(AI173="",NA(),SUM(C173:AI173)/COUNTIF(C173:AI173,"&gt;0"))</f>
        <v>4.6363636363636367</v>
      </c>
      <c r="AJ186" s="39">
        <f t="shared" ref="AJ186:AJ194" si="73">IF(AJ173="",NA(),SUM(C173:AJ173)/COUNTIF(C173:AJ173,"&gt;0"))</f>
        <v>4.6470588235294121</v>
      </c>
      <c r="AK186" s="39">
        <f t="shared" ref="AK186:AK194" si="74">IF(AK173="",NA(),SUM(C173:AK173)/COUNTIF(C173:AK173,"&gt;0"))</f>
        <v>4.628571428571429</v>
      </c>
      <c r="AL186" s="39">
        <f t="shared" ref="AL186:AL194" si="75">IF(AL173="",NA(),SUM(C173:AL173)/COUNTIF(C173:AL173,"&gt;0"))</f>
        <v>4.6388888888888893</v>
      </c>
      <c r="AM186" s="39">
        <f t="shared" ref="AM186:AM194" si="76">IF(AM173="",NA(),SUM(C173:AM173)/COUNTIF(C173:AM173,"&gt;0"))</f>
        <v>4.6216216216216219</v>
      </c>
      <c r="AN186" s="51">
        <f t="shared" ref="AN186:AN194" si="77">IF(AN173="",NA(),SUM(C173:AN173)/COUNTIF(C173:AN173,"&gt;0"))</f>
        <v>4.6315789473684212</v>
      </c>
      <c r="AO186" s="52"/>
    </row>
    <row r="187" spans="1:82" x14ac:dyDescent="0.25">
      <c r="A187" s="39" t="str">
        <f>Accueil!C15</f>
        <v>Rémi</v>
      </c>
      <c r="B187" s="39"/>
      <c r="C187" s="39">
        <f t="shared" si="40"/>
        <v>4</v>
      </c>
      <c r="D187" s="39">
        <f t="shared" si="41"/>
        <v>4</v>
      </c>
      <c r="E187" s="39">
        <f t="shared" si="42"/>
        <v>4.666666666666667</v>
      </c>
      <c r="F187" s="39">
        <f t="shared" si="43"/>
        <v>4</v>
      </c>
      <c r="G187" s="39">
        <f t="shared" si="44"/>
        <v>3.6</v>
      </c>
      <c r="H187" s="39">
        <f t="shared" si="45"/>
        <v>3.8333333333333335</v>
      </c>
      <c r="I187" s="39">
        <f t="shared" si="46"/>
        <v>3.7142857142857144</v>
      </c>
      <c r="J187" s="39">
        <f t="shared" si="47"/>
        <v>4</v>
      </c>
      <c r="K187" s="39">
        <f t="shared" si="48"/>
        <v>3.7777777777777777</v>
      </c>
      <c r="L187" s="39">
        <f t="shared" si="49"/>
        <v>3.9</v>
      </c>
      <c r="M187" s="39">
        <f t="shared" si="50"/>
        <v>4.0909090909090908</v>
      </c>
      <c r="N187" s="39">
        <f t="shared" si="51"/>
        <v>4.166666666666667</v>
      </c>
      <c r="O187" s="39">
        <f t="shared" si="52"/>
        <v>4.2307692307692308</v>
      </c>
      <c r="P187" s="39">
        <f t="shared" si="53"/>
        <v>4.2857142857142856</v>
      </c>
      <c r="Q187" s="39">
        <f t="shared" si="54"/>
        <v>4.333333333333333</v>
      </c>
      <c r="R187" s="39">
        <f t="shared" si="55"/>
        <v>4.5</v>
      </c>
      <c r="S187" s="39">
        <f t="shared" si="56"/>
        <v>4.4705882352941178</v>
      </c>
      <c r="T187" s="39">
        <f t="shared" si="57"/>
        <v>4.333333333333333</v>
      </c>
      <c r="U187" s="39">
        <f t="shared" si="58"/>
        <v>4.4210526315789478</v>
      </c>
      <c r="V187" s="39">
        <f t="shared" si="59"/>
        <v>4.4000000000000004</v>
      </c>
      <c r="W187" s="39">
        <f t="shared" si="60"/>
        <v>4.4761904761904763</v>
      </c>
      <c r="X187" s="39">
        <f t="shared" si="61"/>
        <v>4.3181818181818183</v>
      </c>
      <c r="Y187" s="39">
        <f t="shared" si="62"/>
        <v>4.2173913043478262</v>
      </c>
      <c r="Z187" s="39">
        <f t="shared" si="63"/>
        <v>4.25</v>
      </c>
      <c r="AA187" s="39">
        <f t="shared" si="64"/>
        <v>4.32</v>
      </c>
      <c r="AB187" s="39">
        <f t="shared" si="65"/>
        <v>4.3076923076923075</v>
      </c>
      <c r="AC187" s="39">
        <f t="shared" si="66"/>
        <v>4.2962962962962967</v>
      </c>
      <c r="AD187" s="39">
        <f t="shared" si="67"/>
        <v>4.25</v>
      </c>
      <c r="AE187" s="39">
        <f t="shared" si="68"/>
        <v>4.2413793103448274</v>
      </c>
      <c r="AF187" s="39">
        <f t="shared" si="69"/>
        <v>4.2666666666666666</v>
      </c>
      <c r="AG187" s="39">
        <f t="shared" si="70"/>
        <v>4.258064516129032</v>
      </c>
      <c r="AH187" s="39">
        <f t="shared" si="71"/>
        <v>4.3125</v>
      </c>
      <c r="AI187" s="39">
        <f t="shared" si="72"/>
        <v>4.3636363636363633</v>
      </c>
      <c r="AJ187" s="39">
        <f t="shared" si="73"/>
        <v>4.4705882352941178</v>
      </c>
      <c r="AK187" s="39">
        <f t="shared" si="74"/>
        <v>4.4571428571428573</v>
      </c>
      <c r="AL187" s="39">
        <f t="shared" si="75"/>
        <v>4.5</v>
      </c>
      <c r="AM187" s="39">
        <f t="shared" si="76"/>
        <v>4.4864864864864868</v>
      </c>
      <c r="AN187" s="51">
        <f t="shared" si="77"/>
        <v>4.5</v>
      </c>
      <c r="AO187" s="52"/>
    </row>
    <row r="188" spans="1:82" x14ac:dyDescent="0.25">
      <c r="A188" s="39" t="str">
        <f>Accueil!C16</f>
        <v>James</v>
      </c>
      <c r="B188" s="39"/>
      <c r="C188" s="39">
        <f t="shared" si="40"/>
        <v>5</v>
      </c>
      <c r="D188" s="39">
        <f t="shared" si="41"/>
        <v>5</v>
      </c>
      <c r="E188" s="39">
        <f t="shared" si="42"/>
        <v>4.5</v>
      </c>
      <c r="F188" s="39">
        <f t="shared" si="43"/>
        <v>3.6666666666666665</v>
      </c>
      <c r="G188" s="39">
        <f t="shared" si="44"/>
        <v>3.75</v>
      </c>
      <c r="H188" s="39">
        <f t="shared" si="45"/>
        <v>4.2</v>
      </c>
      <c r="I188" s="39">
        <f t="shared" si="46"/>
        <v>4.2</v>
      </c>
      <c r="J188" s="39">
        <f t="shared" si="47"/>
        <v>4.2</v>
      </c>
      <c r="K188" s="39">
        <f t="shared" si="48"/>
        <v>4.166666666666667</v>
      </c>
      <c r="L188" s="39">
        <f t="shared" si="49"/>
        <v>4.1428571428571432</v>
      </c>
      <c r="M188" s="39">
        <f t="shared" si="50"/>
        <v>4.375</v>
      </c>
      <c r="N188" s="39">
        <f t="shared" si="51"/>
        <v>4.4444444444444446</v>
      </c>
      <c r="O188" s="39">
        <f t="shared" si="52"/>
        <v>4.5999999999999996</v>
      </c>
      <c r="P188" s="39">
        <f t="shared" si="53"/>
        <v>4.6363636363636367</v>
      </c>
      <c r="Q188" s="39">
        <f t="shared" si="54"/>
        <v>4.666666666666667</v>
      </c>
      <c r="R188" s="39">
        <f t="shared" si="55"/>
        <v>4.615384615384615</v>
      </c>
      <c r="S188" s="39">
        <f t="shared" si="56"/>
        <v>4.7857142857142856</v>
      </c>
      <c r="T188" s="39">
        <f t="shared" si="57"/>
        <v>4.666666666666667</v>
      </c>
      <c r="U188" s="39">
        <f t="shared" si="58"/>
        <v>4.6875</v>
      </c>
      <c r="V188" s="39">
        <f t="shared" si="59"/>
        <v>4.6470588235294121</v>
      </c>
      <c r="W188" s="39">
        <f t="shared" si="60"/>
        <v>4.666666666666667</v>
      </c>
      <c r="X188" s="39">
        <f t="shared" si="61"/>
        <v>4.6842105263157894</v>
      </c>
      <c r="Y188" s="39">
        <f t="shared" si="62"/>
        <v>4.55</v>
      </c>
      <c r="Z188" s="39">
        <f t="shared" si="63"/>
        <v>4.5238095238095237</v>
      </c>
      <c r="AA188" s="39">
        <f t="shared" si="64"/>
        <v>4.5</v>
      </c>
      <c r="AB188" s="39">
        <f t="shared" si="65"/>
        <v>4.4782608695652177</v>
      </c>
      <c r="AC188" s="39">
        <f t="shared" si="66"/>
        <v>4.541666666666667</v>
      </c>
      <c r="AD188" s="39">
        <f t="shared" si="67"/>
        <v>4.5999999999999996</v>
      </c>
      <c r="AE188" s="39">
        <f t="shared" si="68"/>
        <v>4.5769230769230766</v>
      </c>
      <c r="AF188" s="39">
        <f t="shared" si="69"/>
        <v>4.6296296296296298</v>
      </c>
      <c r="AG188" s="39">
        <f t="shared" si="70"/>
        <v>4.6428571428571432</v>
      </c>
      <c r="AH188" s="39">
        <f t="shared" si="71"/>
        <v>4.6896551724137927</v>
      </c>
      <c r="AI188" s="39">
        <f t="shared" si="72"/>
        <v>4.7666666666666666</v>
      </c>
      <c r="AJ188" s="39">
        <f t="shared" si="73"/>
        <v>4.774193548387097</v>
      </c>
      <c r="AK188" s="39">
        <f t="shared" si="74"/>
        <v>4.75</v>
      </c>
      <c r="AL188" s="39">
        <f t="shared" si="75"/>
        <v>4.7878787878787881</v>
      </c>
      <c r="AM188" s="39">
        <f t="shared" si="76"/>
        <v>4.7941176470588234</v>
      </c>
      <c r="AN188" s="51">
        <f t="shared" si="77"/>
        <v>4.8</v>
      </c>
      <c r="AO188" s="52"/>
    </row>
    <row r="189" spans="1:82" x14ac:dyDescent="0.25">
      <c r="A189" s="39" t="str">
        <f>Accueil!C17</f>
        <v>Sarah</v>
      </c>
      <c r="B189" s="39"/>
      <c r="C189" s="39">
        <f t="shared" si="40"/>
        <v>4</v>
      </c>
      <c r="D189" s="39">
        <f t="shared" si="41"/>
        <v>4.5</v>
      </c>
      <c r="E189" s="39">
        <f t="shared" si="42"/>
        <v>4</v>
      </c>
      <c r="F189" s="39">
        <f t="shared" si="43"/>
        <v>3.5</v>
      </c>
      <c r="G189" s="39">
        <f t="shared" si="44"/>
        <v>3.8</v>
      </c>
      <c r="H189" s="39">
        <f t="shared" si="45"/>
        <v>3.5</v>
      </c>
      <c r="I189" s="39">
        <f t="shared" si="46"/>
        <v>3.7142857142857144</v>
      </c>
      <c r="J189" s="39">
        <f t="shared" si="47"/>
        <v>3.875</v>
      </c>
      <c r="K189" s="39">
        <f t="shared" si="48"/>
        <v>3.8888888888888888</v>
      </c>
      <c r="L189" s="39">
        <f t="shared" si="49"/>
        <v>4.0999999999999996</v>
      </c>
      <c r="M189" s="39">
        <f t="shared" si="50"/>
        <v>4.2727272727272725</v>
      </c>
      <c r="N189" s="39">
        <f t="shared" si="51"/>
        <v>4.333333333333333</v>
      </c>
      <c r="O189" s="39">
        <f t="shared" si="52"/>
        <v>4.1538461538461542</v>
      </c>
      <c r="P189" s="39">
        <f t="shared" si="53"/>
        <v>4.2857142857142856</v>
      </c>
      <c r="Q189" s="39">
        <f t="shared" si="54"/>
        <v>4.333333333333333</v>
      </c>
      <c r="R189" s="39">
        <f t="shared" si="55"/>
        <v>4.4375</v>
      </c>
      <c r="S189" s="39">
        <f t="shared" si="56"/>
        <v>4.2352941176470589</v>
      </c>
      <c r="T189" s="39">
        <f t="shared" si="57"/>
        <v>4.2222222222222223</v>
      </c>
      <c r="U189" s="39">
        <f t="shared" si="58"/>
        <v>4.2105263157894735</v>
      </c>
      <c r="V189" s="39">
        <f t="shared" si="59"/>
        <v>4.1500000000000004</v>
      </c>
      <c r="W189" s="39">
        <f t="shared" si="60"/>
        <v>4.1904761904761907</v>
      </c>
      <c r="X189" s="39">
        <f t="shared" si="61"/>
        <v>4.1818181818181817</v>
      </c>
      <c r="Y189" s="39">
        <f t="shared" si="62"/>
        <v>4.1739130434782608</v>
      </c>
      <c r="Z189" s="39">
        <f t="shared" si="63"/>
        <v>4.25</v>
      </c>
      <c r="AA189" s="39">
        <f t="shared" si="64"/>
        <v>4.24</v>
      </c>
      <c r="AB189" s="39">
        <f t="shared" si="65"/>
        <v>4.1538461538461542</v>
      </c>
      <c r="AC189" s="39">
        <f t="shared" si="66"/>
        <v>4.1111111111111107</v>
      </c>
      <c r="AD189" s="39">
        <f t="shared" si="67"/>
        <v>4.1071428571428568</v>
      </c>
      <c r="AE189" s="39">
        <f t="shared" si="68"/>
        <v>4.1724137931034484</v>
      </c>
      <c r="AF189" s="39">
        <f t="shared" si="69"/>
        <v>4.166666666666667</v>
      </c>
      <c r="AG189" s="39">
        <f t="shared" si="70"/>
        <v>4.225806451612903</v>
      </c>
      <c r="AH189" s="39">
        <f t="shared" si="71"/>
        <v>4.25</v>
      </c>
      <c r="AI189" s="39">
        <f t="shared" si="72"/>
        <v>4.3636363636363633</v>
      </c>
      <c r="AJ189" s="39">
        <f t="shared" si="73"/>
        <v>4.382352941176471</v>
      </c>
      <c r="AK189" s="39">
        <f t="shared" si="74"/>
        <v>4.371428571428571</v>
      </c>
      <c r="AL189" s="39">
        <f t="shared" si="75"/>
        <v>4.416666666666667</v>
      </c>
      <c r="AM189" s="39">
        <f t="shared" si="76"/>
        <v>4.4324324324324325</v>
      </c>
      <c r="AN189" s="51">
        <f t="shared" si="77"/>
        <v>4.3947368421052628</v>
      </c>
      <c r="AO189" s="52"/>
    </row>
    <row r="190" spans="1:82" x14ac:dyDescent="0.25">
      <c r="A190" s="39" t="str">
        <f>Accueil!C18</f>
        <v>Mélanie</v>
      </c>
      <c r="B190" s="39"/>
      <c r="C190" s="39">
        <f t="shared" si="40"/>
        <v>3</v>
      </c>
      <c r="D190" s="39">
        <f t="shared" si="41"/>
        <v>4</v>
      </c>
      <c r="E190" s="39">
        <f t="shared" si="42"/>
        <v>3.3333333333333335</v>
      </c>
      <c r="F190" s="39">
        <f t="shared" si="43"/>
        <v>3.5</v>
      </c>
      <c r="G190" s="39">
        <f t="shared" si="44"/>
        <v>4.2</v>
      </c>
      <c r="H190" s="39">
        <f t="shared" si="45"/>
        <v>4.333333333333333</v>
      </c>
      <c r="I190" s="39">
        <f t="shared" si="46"/>
        <v>4</v>
      </c>
      <c r="J190" s="39">
        <f t="shared" si="47"/>
        <v>3.875</v>
      </c>
      <c r="K190" s="39">
        <f t="shared" si="48"/>
        <v>3.7777777777777777</v>
      </c>
      <c r="L190" s="39">
        <f t="shared" si="49"/>
        <v>4</v>
      </c>
      <c r="M190" s="39">
        <f t="shared" si="50"/>
        <v>4</v>
      </c>
      <c r="N190" s="39">
        <f t="shared" si="51"/>
        <v>4</v>
      </c>
      <c r="O190" s="39">
        <f t="shared" si="52"/>
        <v>4</v>
      </c>
      <c r="P190" s="39">
        <f t="shared" si="53"/>
        <v>4.0714285714285712</v>
      </c>
      <c r="Q190" s="39">
        <f t="shared" si="54"/>
        <v>3.9333333333333331</v>
      </c>
      <c r="R190" s="39">
        <f t="shared" si="55"/>
        <v>4.0625</v>
      </c>
      <c r="S190" s="39">
        <f t="shared" si="56"/>
        <v>4.0588235294117645</v>
      </c>
      <c r="T190" s="39">
        <f t="shared" si="57"/>
        <v>3.9444444444444446</v>
      </c>
      <c r="U190" s="39">
        <f t="shared" si="58"/>
        <v>3.8947368421052633</v>
      </c>
      <c r="V190" s="39">
        <f t="shared" si="59"/>
        <v>3.75</v>
      </c>
      <c r="W190" s="39">
        <f t="shared" si="60"/>
        <v>3.7619047619047619</v>
      </c>
      <c r="X190" s="39">
        <f t="shared" si="61"/>
        <v>3.7727272727272729</v>
      </c>
      <c r="Y190" s="39">
        <f t="shared" si="62"/>
        <v>3.7391304347826089</v>
      </c>
      <c r="Z190" s="39">
        <f t="shared" si="63"/>
        <v>3.7916666666666665</v>
      </c>
      <c r="AA190" s="39">
        <f t="shared" si="64"/>
        <v>3.84</v>
      </c>
      <c r="AB190" s="39">
        <f t="shared" si="65"/>
        <v>3.8076923076923075</v>
      </c>
      <c r="AC190" s="39">
        <f t="shared" si="66"/>
        <v>3.8518518518518516</v>
      </c>
      <c r="AD190" s="39">
        <f t="shared" si="67"/>
        <v>3.8928571428571428</v>
      </c>
      <c r="AE190" s="39">
        <f t="shared" si="68"/>
        <v>3.896551724137931</v>
      </c>
      <c r="AF190" s="39">
        <f t="shared" si="69"/>
        <v>3.9333333333333331</v>
      </c>
      <c r="AG190" s="39">
        <f t="shared" si="70"/>
        <v>4</v>
      </c>
      <c r="AH190" s="39">
        <f t="shared" si="71"/>
        <v>4.03125</v>
      </c>
      <c r="AI190" s="39">
        <f t="shared" si="72"/>
        <v>4.1515151515151514</v>
      </c>
      <c r="AJ190" s="39">
        <f t="shared" si="73"/>
        <v>4.1470588235294121</v>
      </c>
      <c r="AK190" s="39">
        <f t="shared" si="74"/>
        <v>4.1714285714285717</v>
      </c>
      <c r="AL190" s="39">
        <f t="shared" si="75"/>
        <v>4.2222222222222223</v>
      </c>
      <c r="AM190" s="39">
        <f t="shared" si="76"/>
        <v>4.243243243243243</v>
      </c>
      <c r="AN190" s="51">
        <f t="shared" si="77"/>
        <v>4.2631578947368425</v>
      </c>
      <c r="AO190" s="52"/>
    </row>
    <row r="191" spans="1:82" x14ac:dyDescent="0.25">
      <c r="A191" s="39" t="str">
        <f>Accueil!C19</f>
        <v>Axel</v>
      </c>
      <c r="B191" s="39"/>
      <c r="C191" s="39">
        <f t="shared" si="40"/>
        <v>6</v>
      </c>
      <c r="D191" s="39">
        <f t="shared" si="41"/>
        <v>6</v>
      </c>
      <c r="E191" s="39">
        <f t="shared" si="42"/>
        <v>5.333333333333333</v>
      </c>
      <c r="F191" s="39">
        <f t="shared" si="43"/>
        <v>4.75</v>
      </c>
      <c r="G191" s="39">
        <f t="shared" si="44"/>
        <v>4.4000000000000004</v>
      </c>
      <c r="H191" s="39">
        <f t="shared" si="45"/>
        <v>4.4000000000000004</v>
      </c>
      <c r="I191" s="39">
        <f t="shared" si="46"/>
        <v>4.333333333333333</v>
      </c>
      <c r="J191" s="39">
        <f t="shared" si="47"/>
        <v>4.5714285714285712</v>
      </c>
      <c r="K191" s="39">
        <f t="shared" si="48"/>
        <v>4.25</v>
      </c>
      <c r="L191" s="39">
        <f t="shared" si="49"/>
        <v>4.1111111111111107</v>
      </c>
      <c r="M191" s="39">
        <f t="shared" si="50"/>
        <v>4.3</v>
      </c>
      <c r="N191" s="39">
        <f t="shared" si="51"/>
        <v>4.4545454545454541</v>
      </c>
      <c r="O191" s="39">
        <f t="shared" si="52"/>
        <v>4.5</v>
      </c>
      <c r="P191" s="39">
        <f t="shared" si="53"/>
        <v>4.615384615384615</v>
      </c>
      <c r="Q191" s="39">
        <f t="shared" si="54"/>
        <v>4.7142857142857144</v>
      </c>
      <c r="R191" s="39">
        <f t="shared" si="55"/>
        <v>4.5999999999999996</v>
      </c>
      <c r="S191" s="39">
        <f t="shared" si="56"/>
        <v>4.5</v>
      </c>
      <c r="T191" s="39">
        <f t="shared" si="57"/>
        <v>4.3529411764705879</v>
      </c>
      <c r="U191" s="39">
        <f t="shared" si="58"/>
        <v>4.2777777777777777</v>
      </c>
      <c r="V191" s="39">
        <f t="shared" si="59"/>
        <v>4.2105263157894735</v>
      </c>
      <c r="W191" s="39">
        <f t="shared" si="60"/>
        <v>4.25</v>
      </c>
      <c r="X191" s="39">
        <f t="shared" si="61"/>
        <v>4.25</v>
      </c>
      <c r="Y191" s="39">
        <f t="shared" si="62"/>
        <v>4.25</v>
      </c>
      <c r="Z191" s="39">
        <f t="shared" si="63"/>
        <v>4.25</v>
      </c>
      <c r="AA191" s="39">
        <f t="shared" si="64"/>
        <v>4.25</v>
      </c>
      <c r="AB191" s="39">
        <f t="shared" si="65"/>
        <v>4.25</v>
      </c>
      <c r="AC191" s="39">
        <f t="shared" si="66"/>
        <v>4.25</v>
      </c>
      <c r="AD191" s="39">
        <f t="shared" si="67"/>
        <v>4.25</v>
      </c>
      <c r="AE191" s="39">
        <f t="shared" si="68"/>
        <v>4.25</v>
      </c>
      <c r="AF191" s="39">
        <f t="shared" si="69"/>
        <v>4.25</v>
      </c>
      <c r="AG191" s="39">
        <f t="shared" si="70"/>
        <v>4.25</v>
      </c>
      <c r="AH191" s="39">
        <f t="shared" si="71"/>
        <v>4.25</v>
      </c>
      <c r="AI191" s="39">
        <f t="shared" si="72"/>
        <v>4.25</v>
      </c>
      <c r="AJ191" s="39">
        <f t="shared" si="73"/>
        <v>4.25</v>
      </c>
      <c r="AK191" s="39">
        <f t="shared" si="74"/>
        <v>4.25</v>
      </c>
      <c r="AL191" s="39">
        <f t="shared" si="75"/>
        <v>4.25</v>
      </c>
      <c r="AM191" s="39">
        <f t="shared" si="76"/>
        <v>4.25</v>
      </c>
      <c r="AN191" s="51">
        <f t="shared" si="77"/>
        <v>4.25</v>
      </c>
      <c r="AO191" s="52"/>
    </row>
    <row r="192" spans="1:82" x14ac:dyDescent="0.25">
      <c r="A192" s="39" t="str">
        <f>Accueil!C20</f>
        <v>Cyclo 70</v>
      </c>
      <c r="B192" s="39"/>
      <c r="C192" s="39">
        <f t="shared" si="40"/>
        <v>4</v>
      </c>
      <c r="D192" s="39">
        <f t="shared" si="41"/>
        <v>4.5</v>
      </c>
      <c r="E192" s="39">
        <f t="shared" si="42"/>
        <v>3.3333333333333335</v>
      </c>
      <c r="F192" s="39">
        <f t="shared" si="43"/>
        <v>3.3333333333333335</v>
      </c>
      <c r="G192" s="39">
        <f t="shared" si="44"/>
        <v>3.5</v>
      </c>
      <c r="H192" s="39">
        <f t="shared" si="45"/>
        <v>4.4000000000000004</v>
      </c>
      <c r="I192" s="39">
        <f t="shared" si="46"/>
        <v>4.4000000000000004</v>
      </c>
      <c r="J192" s="39">
        <f t="shared" si="47"/>
        <v>4.4000000000000004</v>
      </c>
      <c r="K192" s="39">
        <f t="shared" si="48"/>
        <v>4.4000000000000004</v>
      </c>
      <c r="L192" s="39">
        <f t="shared" si="49"/>
        <v>4.4000000000000004</v>
      </c>
      <c r="M192" s="39">
        <f t="shared" si="50"/>
        <v>4.4000000000000004</v>
      </c>
      <c r="N192" s="39">
        <f t="shared" si="51"/>
        <v>4.4000000000000004</v>
      </c>
      <c r="O192" s="39">
        <f t="shared" si="52"/>
        <v>4.4000000000000004</v>
      </c>
      <c r="P192" s="39">
        <f t="shared" si="53"/>
        <v>4.4000000000000004</v>
      </c>
      <c r="Q192" s="39">
        <f t="shared" si="54"/>
        <v>4.4000000000000004</v>
      </c>
      <c r="R192" s="39">
        <f t="shared" si="55"/>
        <v>4.4000000000000004</v>
      </c>
      <c r="S192" s="39">
        <f t="shared" si="56"/>
        <v>4.4000000000000004</v>
      </c>
      <c r="T192" s="39">
        <f t="shared" si="57"/>
        <v>4.4000000000000004</v>
      </c>
      <c r="U192" s="39">
        <f t="shared" si="58"/>
        <v>4.4000000000000004</v>
      </c>
      <c r="V192" s="39">
        <f t="shared" si="59"/>
        <v>4.4000000000000004</v>
      </c>
      <c r="W192" s="39">
        <f t="shared" si="60"/>
        <v>4.4000000000000004</v>
      </c>
      <c r="X192" s="39">
        <f t="shared" si="61"/>
        <v>4.4000000000000004</v>
      </c>
      <c r="Y192" s="39">
        <f t="shared" si="62"/>
        <v>4.4000000000000004</v>
      </c>
      <c r="Z192" s="39">
        <f t="shared" si="63"/>
        <v>4.4000000000000004</v>
      </c>
      <c r="AA192" s="39">
        <f t="shared" si="64"/>
        <v>4.4000000000000004</v>
      </c>
      <c r="AB192" s="39">
        <f t="shared" si="65"/>
        <v>4.4000000000000004</v>
      </c>
      <c r="AC192" s="39">
        <f t="shared" si="66"/>
        <v>4.4000000000000004</v>
      </c>
      <c r="AD192" s="39">
        <f t="shared" si="67"/>
        <v>4.4000000000000004</v>
      </c>
      <c r="AE192" s="39">
        <f t="shared" si="68"/>
        <v>4.4000000000000004</v>
      </c>
      <c r="AF192" s="39">
        <f t="shared" si="69"/>
        <v>4.4000000000000004</v>
      </c>
      <c r="AG192" s="39">
        <f t="shared" si="70"/>
        <v>4.4000000000000004</v>
      </c>
      <c r="AH192" s="39">
        <f t="shared" si="71"/>
        <v>4.4000000000000004</v>
      </c>
      <c r="AI192" s="39">
        <f t="shared" si="72"/>
        <v>4.4000000000000004</v>
      </c>
      <c r="AJ192" s="39">
        <f t="shared" si="73"/>
        <v>4.4000000000000004</v>
      </c>
      <c r="AK192" s="39">
        <f t="shared" si="74"/>
        <v>4.4000000000000004</v>
      </c>
      <c r="AL192" s="39">
        <f t="shared" si="75"/>
        <v>4.4000000000000004</v>
      </c>
      <c r="AM192" s="39">
        <f t="shared" si="76"/>
        <v>4.4000000000000004</v>
      </c>
      <c r="AN192" s="51">
        <f t="shared" si="77"/>
        <v>4.4000000000000004</v>
      </c>
      <c r="AO192" s="52"/>
    </row>
    <row r="193" spans="1:41" x14ac:dyDescent="0.25">
      <c r="A193" s="39" t="str">
        <f>Accueil!C21</f>
        <v>Renaud</v>
      </c>
      <c r="B193" s="39"/>
      <c r="C193" s="39">
        <f t="shared" si="40"/>
        <v>7</v>
      </c>
      <c r="D193" s="39">
        <f t="shared" si="41"/>
        <v>7</v>
      </c>
      <c r="E193" s="39">
        <f t="shared" si="42"/>
        <v>4</v>
      </c>
      <c r="F193" s="39">
        <f t="shared" si="43"/>
        <v>3.6666666666666665</v>
      </c>
      <c r="G193" s="39">
        <f t="shared" si="44"/>
        <v>3.6666666666666665</v>
      </c>
      <c r="H193" s="39">
        <f t="shared" si="45"/>
        <v>3.75</v>
      </c>
      <c r="I193" s="39">
        <f t="shared" si="46"/>
        <v>3.75</v>
      </c>
      <c r="J193" s="39">
        <f t="shared" si="47"/>
        <v>3.75</v>
      </c>
      <c r="K193" s="39">
        <f t="shared" si="48"/>
        <v>3.75</v>
      </c>
      <c r="L193" s="39">
        <f t="shared" si="49"/>
        <v>3.75</v>
      </c>
      <c r="M193" s="39">
        <f t="shared" si="50"/>
        <v>3.75</v>
      </c>
      <c r="N193" s="39">
        <f t="shared" si="51"/>
        <v>3.75</v>
      </c>
      <c r="O193" s="39">
        <f t="shared" si="52"/>
        <v>3.75</v>
      </c>
      <c r="P193" s="39">
        <f t="shared" si="53"/>
        <v>3.75</v>
      </c>
      <c r="Q193" s="39">
        <f t="shared" si="54"/>
        <v>3.75</v>
      </c>
      <c r="R193" s="39">
        <f t="shared" si="55"/>
        <v>3.75</v>
      </c>
      <c r="S193" s="39">
        <f t="shared" si="56"/>
        <v>3.75</v>
      </c>
      <c r="T193" s="39">
        <f t="shared" si="57"/>
        <v>3.75</v>
      </c>
      <c r="U193" s="39">
        <f t="shared" si="58"/>
        <v>3.75</v>
      </c>
      <c r="V193" s="39">
        <f t="shared" si="59"/>
        <v>3.75</v>
      </c>
      <c r="W193" s="39">
        <f t="shared" si="60"/>
        <v>3.75</v>
      </c>
      <c r="X193" s="39">
        <f t="shared" si="61"/>
        <v>3.75</v>
      </c>
      <c r="Y193" s="39">
        <f t="shared" si="62"/>
        <v>3.75</v>
      </c>
      <c r="Z193" s="39">
        <f t="shared" si="63"/>
        <v>3.75</v>
      </c>
      <c r="AA193" s="39">
        <f t="shared" si="64"/>
        <v>3.75</v>
      </c>
      <c r="AB193" s="39">
        <f t="shared" si="65"/>
        <v>3.75</v>
      </c>
      <c r="AC193" s="39">
        <f t="shared" si="66"/>
        <v>3.75</v>
      </c>
      <c r="AD193" s="39">
        <f t="shared" si="67"/>
        <v>3.75</v>
      </c>
      <c r="AE193" s="39">
        <f t="shared" si="68"/>
        <v>3.75</v>
      </c>
      <c r="AF193" s="39">
        <f t="shared" si="69"/>
        <v>3.75</v>
      </c>
      <c r="AG193" s="39">
        <f t="shared" si="70"/>
        <v>3.75</v>
      </c>
      <c r="AH193" s="39">
        <f t="shared" si="71"/>
        <v>3.75</v>
      </c>
      <c r="AI193" s="39">
        <f t="shared" si="72"/>
        <v>3.75</v>
      </c>
      <c r="AJ193" s="39">
        <f t="shared" si="73"/>
        <v>3.75</v>
      </c>
      <c r="AK193" s="39">
        <f t="shared" si="74"/>
        <v>3.75</v>
      </c>
      <c r="AL193" s="39">
        <f t="shared" si="75"/>
        <v>3.75</v>
      </c>
      <c r="AM193" s="39">
        <f t="shared" si="76"/>
        <v>3.75</v>
      </c>
      <c r="AN193" s="51">
        <f t="shared" si="77"/>
        <v>3.75</v>
      </c>
      <c r="AO193" s="52"/>
    </row>
    <row r="194" spans="1:41" x14ac:dyDescent="0.25">
      <c r="A194" s="39" t="str">
        <f>Accueil!C22</f>
        <v>Matt</v>
      </c>
      <c r="B194" s="39"/>
      <c r="C194" s="39">
        <f t="shared" si="40"/>
        <v>3</v>
      </c>
      <c r="D194" s="39">
        <f t="shared" si="41"/>
        <v>3.5</v>
      </c>
      <c r="E194" s="39">
        <f t="shared" si="42"/>
        <v>3.5</v>
      </c>
      <c r="F194" s="39">
        <f t="shared" si="43"/>
        <v>3.5</v>
      </c>
      <c r="G194" s="39">
        <f t="shared" si="44"/>
        <v>3.5</v>
      </c>
      <c r="H194" s="39">
        <f t="shared" si="45"/>
        <v>3.5</v>
      </c>
      <c r="I194" s="39">
        <f t="shared" si="46"/>
        <v>3.5</v>
      </c>
      <c r="J194" s="39">
        <f t="shared" si="47"/>
        <v>3.5</v>
      </c>
      <c r="K194" s="39">
        <f t="shared" si="48"/>
        <v>3.5</v>
      </c>
      <c r="L194" s="39">
        <f t="shared" si="49"/>
        <v>3.5</v>
      </c>
      <c r="M194" s="39">
        <f t="shared" si="50"/>
        <v>3.5</v>
      </c>
      <c r="N194" s="39">
        <f t="shared" si="51"/>
        <v>3.5</v>
      </c>
      <c r="O194" s="39">
        <f t="shared" si="52"/>
        <v>3.5</v>
      </c>
      <c r="P194" s="39">
        <f t="shared" si="53"/>
        <v>3.5</v>
      </c>
      <c r="Q194" s="39">
        <f t="shared" si="54"/>
        <v>3.5</v>
      </c>
      <c r="R194" s="39">
        <f t="shared" si="55"/>
        <v>3.5</v>
      </c>
      <c r="S194" s="39">
        <f t="shared" si="56"/>
        <v>3.5</v>
      </c>
      <c r="T194" s="39">
        <f t="shared" si="57"/>
        <v>3.5</v>
      </c>
      <c r="U194" s="39">
        <f t="shared" si="58"/>
        <v>3.5</v>
      </c>
      <c r="V194" s="39">
        <f t="shared" si="59"/>
        <v>3.5</v>
      </c>
      <c r="W194" s="39">
        <f t="shared" si="60"/>
        <v>3.5</v>
      </c>
      <c r="X194" s="39">
        <f t="shared" si="61"/>
        <v>3.5</v>
      </c>
      <c r="Y194" s="39">
        <f t="shared" si="62"/>
        <v>3.5</v>
      </c>
      <c r="Z194" s="39">
        <f t="shared" si="63"/>
        <v>3.5</v>
      </c>
      <c r="AA194" s="39">
        <f t="shared" si="64"/>
        <v>3.5</v>
      </c>
      <c r="AB194" s="39">
        <f t="shared" si="65"/>
        <v>3.5</v>
      </c>
      <c r="AC194" s="39">
        <f t="shared" si="66"/>
        <v>3.5</v>
      </c>
      <c r="AD194" s="39">
        <f t="shared" si="67"/>
        <v>3.5</v>
      </c>
      <c r="AE194" s="39">
        <f t="shared" si="68"/>
        <v>3.5</v>
      </c>
      <c r="AF194" s="39">
        <f t="shared" si="69"/>
        <v>3.5</v>
      </c>
      <c r="AG194" s="39">
        <f t="shared" si="70"/>
        <v>3.5</v>
      </c>
      <c r="AH194" s="39">
        <f t="shared" si="71"/>
        <v>3.5</v>
      </c>
      <c r="AI194" s="39">
        <f t="shared" si="72"/>
        <v>3.5</v>
      </c>
      <c r="AJ194" s="39">
        <f t="shared" si="73"/>
        <v>3.5</v>
      </c>
      <c r="AK194" s="39">
        <f t="shared" si="74"/>
        <v>3.5</v>
      </c>
      <c r="AL194" s="39">
        <f t="shared" si="75"/>
        <v>3.5</v>
      </c>
      <c r="AM194" s="39">
        <f t="shared" si="76"/>
        <v>3.5</v>
      </c>
      <c r="AN194" s="51">
        <f t="shared" si="77"/>
        <v>3.5</v>
      </c>
      <c r="AO194" s="52"/>
    </row>
  </sheetData>
  <sheetProtection sheet="1" objects="1" scenarios="1" selectLockedCells="1" selectUnlockedCells="1"/>
  <mergeCells count="7">
    <mergeCell ref="T183:V183"/>
    <mergeCell ref="W8:Z8"/>
    <mergeCell ref="AG17:AH18"/>
    <mergeCell ref="AG21:AH21"/>
    <mergeCell ref="AL21:AM21"/>
    <mergeCell ref="T155:V155"/>
    <mergeCell ref="T169:V169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4"/>
  <sheetViews>
    <sheetView zoomScaleNormal="100" workbookViewId="0">
      <selection activeCell="AN14" sqref="AN14"/>
    </sheetView>
  </sheetViews>
  <sheetFormatPr baseColWidth="10" defaultColWidth="11.42578125" defaultRowHeight="15" x14ac:dyDescent="0.25"/>
  <cols>
    <col min="1" max="1" width="15.42578125" style="1" customWidth="1"/>
    <col min="2" max="2" width="4.85546875" style="1" customWidth="1"/>
    <col min="3" max="41" width="5.5703125" style="1" customWidth="1"/>
    <col min="42" max="42" width="10.7109375" style="14" customWidth="1"/>
    <col min="43" max="44" width="5.7109375" style="1" customWidth="1"/>
    <col min="45" max="16384" width="11.42578125" style="1"/>
  </cols>
  <sheetData>
    <row r="1" spans="2:42" s="2" customFormat="1" ht="15" customHeight="1" x14ac:dyDescent="0.25">
      <c r="AP1" s="13"/>
    </row>
    <row r="2" spans="2:42" s="2" customFormat="1" ht="15" customHeight="1" x14ac:dyDescent="0.25">
      <c r="AP2" s="13"/>
    </row>
    <row r="3" spans="2:42" s="2" customFormat="1" ht="15" customHeight="1" x14ac:dyDescent="0.25">
      <c r="AP3" s="13"/>
    </row>
    <row r="4" spans="2:42" s="2" customFormat="1" ht="15" customHeight="1" x14ac:dyDescent="0.25">
      <c r="AP4" s="13"/>
    </row>
    <row r="5" spans="2:42" s="2" customFormat="1" ht="15" customHeight="1" x14ac:dyDescent="0.25">
      <c r="AP5" s="13"/>
    </row>
    <row r="6" spans="2:42" s="2" customFormat="1" ht="15" customHeight="1" x14ac:dyDescent="0.25">
      <c r="AP6" s="13"/>
    </row>
    <row r="7" spans="2:42" s="2" customFormat="1" ht="15" customHeight="1" x14ac:dyDescent="0.25">
      <c r="AP7" s="13"/>
    </row>
    <row r="8" spans="2:42" s="2" customFormat="1" ht="72" customHeight="1" x14ac:dyDescent="0.25">
      <c r="W8" s="60" t="str">
        <f>$A$167</f>
        <v>Matt</v>
      </c>
      <c r="X8" s="60"/>
      <c r="Y8" s="60"/>
      <c r="Z8" s="60"/>
      <c r="AP8" s="13"/>
    </row>
    <row r="9" spans="2:42" ht="25.5" customHeight="1" x14ac:dyDescent="0.25"/>
    <row r="10" spans="2:42" ht="9.75" customHeight="1" x14ac:dyDescent="0.25"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</row>
    <row r="11" spans="2:42" ht="28.5" customHeight="1" x14ac:dyDescent="0.4">
      <c r="D11" s="36"/>
      <c r="E11" s="46" t="s">
        <v>491</v>
      </c>
      <c r="F11" s="46"/>
      <c r="G11" s="46"/>
      <c r="H11" s="46" t="s">
        <v>492</v>
      </c>
      <c r="I11" s="46"/>
      <c r="J11" s="46"/>
      <c r="K11" s="46" t="s">
        <v>493</v>
      </c>
      <c r="L11" s="46"/>
      <c r="M11" s="46"/>
      <c r="N11" s="46" t="s">
        <v>494</v>
      </c>
      <c r="O11" s="46"/>
      <c r="P11" s="46"/>
      <c r="Q11" s="46" t="s">
        <v>495</v>
      </c>
      <c r="R11" s="46"/>
      <c r="S11" s="46"/>
      <c r="T11" s="46" t="s">
        <v>496</v>
      </c>
      <c r="U11" s="46"/>
      <c r="V11" s="46"/>
      <c r="W11" s="46" t="s">
        <v>497</v>
      </c>
      <c r="X11" s="46"/>
      <c r="Y11" s="46"/>
      <c r="Z11" s="46" t="s">
        <v>498</v>
      </c>
      <c r="AA11" s="46"/>
      <c r="AB11" s="46"/>
      <c r="AC11" s="46" t="s">
        <v>499</v>
      </c>
      <c r="AD11" s="46"/>
      <c r="AE11" s="46"/>
      <c r="AF11" s="46" t="s">
        <v>500</v>
      </c>
      <c r="AG11" s="46"/>
      <c r="AH11" s="47"/>
      <c r="AI11" s="46" t="s">
        <v>501</v>
      </c>
      <c r="AJ11" s="48"/>
    </row>
    <row r="12" spans="2:42" ht="30" customHeight="1" x14ac:dyDescent="0.4">
      <c r="B12" s="43"/>
      <c r="D12" s="34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I12" s="34"/>
    </row>
    <row r="13" spans="2:42" ht="30" customHeight="1" x14ac:dyDescent="0.45">
      <c r="D13" s="34"/>
      <c r="E13" s="55">
        <f>$O$151</f>
        <v>0</v>
      </c>
      <c r="F13" s="55"/>
      <c r="G13" s="55"/>
      <c r="H13" s="55">
        <f>$N$151</f>
        <v>0</v>
      </c>
      <c r="I13" s="55"/>
      <c r="J13" s="55"/>
      <c r="K13" s="55">
        <f>$M$151</f>
        <v>0</v>
      </c>
      <c r="L13" s="55"/>
      <c r="M13" s="55"/>
      <c r="N13" s="55">
        <f>$L$151</f>
        <v>0</v>
      </c>
      <c r="O13" s="55"/>
      <c r="P13" s="55"/>
      <c r="Q13" s="55">
        <f>$K$151</f>
        <v>0</v>
      </c>
      <c r="R13" s="55"/>
      <c r="S13" s="55"/>
      <c r="T13" s="55">
        <f>$J$151</f>
        <v>0</v>
      </c>
      <c r="U13" s="55"/>
      <c r="V13" s="55"/>
      <c r="W13" s="55">
        <f>$I$151</f>
        <v>1</v>
      </c>
      <c r="X13" s="55"/>
      <c r="Y13" s="55"/>
      <c r="Z13" s="55">
        <f>$H$151</f>
        <v>1</v>
      </c>
      <c r="AA13" s="55"/>
      <c r="AB13" s="55"/>
      <c r="AC13" s="55">
        <f>$G$151</f>
        <v>0</v>
      </c>
      <c r="AD13" s="55"/>
      <c r="AE13" s="55"/>
      <c r="AF13" s="55">
        <f>$F$151</f>
        <v>0</v>
      </c>
      <c r="AG13" s="55"/>
      <c r="AH13" s="56"/>
      <c r="AI13" s="55">
        <f>$E$151</f>
        <v>0</v>
      </c>
    </row>
    <row r="14" spans="2:42" ht="30" customHeight="1" x14ac:dyDescent="0.25">
      <c r="D14" s="34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4"/>
      <c r="AI14" s="34"/>
    </row>
    <row r="15" spans="2:42" ht="20.25" customHeight="1" x14ac:dyDescent="0.25"/>
    <row r="16" spans="2:42" ht="30" customHeight="1" x14ac:dyDescent="0.25"/>
    <row r="17" spans="32:39" ht="30" customHeight="1" x14ac:dyDescent="0.35">
      <c r="AF17" s="37"/>
      <c r="AG17" s="61">
        <f>SUM(AP181:CA181)</f>
        <v>0</v>
      </c>
      <c r="AH17" s="61"/>
      <c r="AI17" s="37"/>
    </row>
    <row r="18" spans="32:39" ht="30" customHeight="1" x14ac:dyDescent="0.25">
      <c r="AG18" s="61"/>
      <c r="AH18" s="61"/>
    </row>
    <row r="19" spans="32:39" ht="30" customHeight="1" x14ac:dyDescent="0.5">
      <c r="AH19" s="35"/>
    </row>
    <row r="20" spans="32:39" ht="30" customHeight="1" x14ac:dyDescent="0.25"/>
    <row r="21" spans="32:39" ht="30" customHeight="1" x14ac:dyDescent="0.35">
      <c r="AG21" s="62">
        <f>AO167</f>
        <v>3.5</v>
      </c>
      <c r="AH21" s="62"/>
      <c r="AL21" s="63">
        <f>B167</f>
        <v>7</v>
      </c>
      <c r="AM21" s="63"/>
    </row>
    <row r="22" spans="32:39" ht="30" customHeight="1" x14ac:dyDescent="0.25"/>
    <row r="23" spans="32:39" ht="30" customHeight="1" x14ac:dyDescent="0.25"/>
    <row r="24" spans="32:39" ht="30" customHeight="1" x14ac:dyDescent="0.25"/>
    <row r="150" spans="1:43" x14ac:dyDescent="0.25">
      <c r="E150" s="1">
        <v>0</v>
      </c>
      <c r="F150" s="1">
        <v>1</v>
      </c>
      <c r="G150" s="1">
        <v>2</v>
      </c>
      <c r="H150" s="1">
        <v>3</v>
      </c>
      <c r="I150" s="1">
        <v>4</v>
      </c>
      <c r="J150" s="1">
        <v>5</v>
      </c>
      <c r="K150" s="1">
        <v>6</v>
      </c>
      <c r="L150" s="1">
        <v>7</v>
      </c>
      <c r="M150" s="1">
        <v>8</v>
      </c>
      <c r="N150" s="1">
        <v>9</v>
      </c>
      <c r="O150" s="1">
        <v>10</v>
      </c>
    </row>
    <row r="151" spans="1:43" x14ac:dyDescent="0.25">
      <c r="E151" s="1">
        <f>COUNTIF(C167:AN167,"0")</f>
        <v>0</v>
      </c>
      <c r="F151" s="1">
        <f>COUNTIF(C167:AN167,"1")</f>
        <v>0</v>
      </c>
      <c r="G151" s="1">
        <f>COUNTIF(C167:AN167,"2")</f>
        <v>0</v>
      </c>
      <c r="H151" s="1">
        <f>COUNTIF(C167:AN167,"3")</f>
        <v>1</v>
      </c>
      <c r="I151" s="1">
        <f>COUNTIF(C167:AN167,"4")</f>
        <v>1</v>
      </c>
      <c r="J151" s="1">
        <f>COUNTIF(C167:AN167,"5")</f>
        <v>0</v>
      </c>
      <c r="K151" s="1">
        <f>COUNTIF(C167:AN167,"6")</f>
        <v>0</v>
      </c>
      <c r="L151" s="1">
        <f>COUNTIF(C167:AN167,"7")</f>
        <v>0</v>
      </c>
      <c r="M151" s="1">
        <f>COUNTIF(C167:AN167,"8")</f>
        <v>0</v>
      </c>
      <c r="N151" s="1">
        <f>COUNTIF(C167:AN167,"9")</f>
        <v>0</v>
      </c>
      <c r="O151" s="1">
        <f>COUNTIF(C167:AN167,"10")</f>
        <v>0</v>
      </c>
      <c r="AP151" s="1"/>
    </row>
    <row r="152" spans="1:43" x14ac:dyDescent="0.25">
      <c r="AP152" s="1"/>
    </row>
    <row r="153" spans="1:43" x14ac:dyDescent="0.25"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</row>
    <row r="154" spans="1:43" ht="15.75" thickBot="1" x14ac:dyDescent="0.3">
      <c r="AP154" s="1"/>
    </row>
    <row r="155" spans="1:43" ht="15.75" thickBot="1" x14ac:dyDescent="0.3">
      <c r="T155" s="57" t="s">
        <v>503</v>
      </c>
      <c r="U155" s="58"/>
      <c r="V155" s="59"/>
    </row>
    <row r="157" spans="1:43" x14ac:dyDescent="0.25">
      <c r="A157" s="39" t="str">
        <f>Accueil!C12</f>
        <v>Pseudo</v>
      </c>
      <c r="B157" s="39" t="str">
        <f>Accueil!D12</f>
        <v>Total</v>
      </c>
      <c r="C157" s="39" t="str">
        <f>Accueil!E12</f>
        <v>J1</v>
      </c>
      <c r="D157" s="39" t="str">
        <f>Accueil!F12</f>
        <v>J2</v>
      </c>
      <c r="E157" s="39" t="str">
        <f>Accueil!G12</f>
        <v>J3</v>
      </c>
      <c r="F157" s="39" t="str">
        <f>Accueil!H12</f>
        <v>J4</v>
      </c>
      <c r="G157" s="39" t="str">
        <f>Accueil!I12</f>
        <v>J5</v>
      </c>
      <c r="H157" s="39" t="str">
        <f>Accueil!J12</f>
        <v>J6</v>
      </c>
      <c r="I157" s="39" t="str">
        <f>Accueil!K12</f>
        <v>J7</v>
      </c>
      <c r="J157" s="39" t="str">
        <f>Accueil!L12</f>
        <v>J8</v>
      </c>
      <c r="K157" s="39" t="str">
        <f>Accueil!M12</f>
        <v>J9</v>
      </c>
      <c r="L157" s="39" t="str">
        <f>Accueil!N12</f>
        <v>J10</v>
      </c>
      <c r="M157" s="39" t="str">
        <f>Accueil!O12</f>
        <v>J11</v>
      </c>
      <c r="N157" s="39" t="str">
        <f>Accueil!P12</f>
        <v>J12</v>
      </c>
      <c r="O157" s="39" t="str">
        <f>Accueil!Q12</f>
        <v>J13</v>
      </c>
      <c r="P157" s="39" t="str">
        <f>Accueil!R12</f>
        <v>J14</v>
      </c>
      <c r="Q157" s="39" t="str">
        <f>Accueil!S12</f>
        <v>J15</v>
      </c>
      <c r="R157" s="39" t="str">
        <f>Accueil!T12</f>
        <v>J16</v>
      </c>
      <c r="S157" s="39" t="str">
        <f>Accueil!U12</f>
        <v>J17</v>
      </c>
      <c r="T157" s="39" t="str">
        <f>Accueil!V12</f>
        <v>J18</v>
      </c>
      <c r="U157" s="39" t="str">
        <f>Accueil!W12</f>
        <v>J19</v>
      </c>
      <c r="V157" s="39" t="str">
        <f>Accueil!X12</f>
        <v>J20</v>
      </c>
      <c r="W157" s="39" t="str">
        <f>Accueil!Y12</f>
        <v>J21</v>
      </c>
      <c r="X157" s="39" t="str">
        <f>Accueil!Z12</f>
        <v>J22</v>
      </c>
      <c r="Y157" s="39" t="str">
        <f>Accueil!AA12</f>
        <v>J23</v>
      </c>
      <c r="Z157" s="39" t="str">
        <f>Accueil!AB12</f>
        <v>J24</v>
      </c>
      <c r="AA157" s="39" t="str">
        <f>Accueil!AC12</f>
        <v>J25</v>
      </c>
      <c r="AB157" s="39" t="str">
        <f>Accueil!AD12</f>
        <v>J26</v>
      </c>
      <c r="AC157" s="39" t="str">
        <f>Accueil!AE12</f>
        <v>J27</v>
      </c>
      <c r="AD157" s="39" t="str">
        <f>Accueil!AF12</f>
        <v>J28</v>
      </c>
      <c r="AE157" s="39" t="str">
        <f>Accueil!AG12</f>
        <v>J29</v>
      </c>
      <c r="AF157" s="39" t="str">
        <f>Accueil!AH12</f>
        <v>J30</v>
      </c>
      <c r="AG157" s="39" t="str">
        <f>Accueil!AI12</f>
        <v>J31</v>
      </c>
      <c r="AH157" s="39" t="str">
        <f>Accueil!AJ12</f>
        <v>J32</v>
      </c>
      <c r="AI157" s="39" t="str">
        <f>Accueil!AK12</f>
        <v>J33</v>
      </c>
      <c r="AJ157" s="39" t="str">
        <f>Accueil!AL12</f>
        <v>J34</v>
      </c>
      <c r="AK157" s="39" t="str">
        <f>Accueil!AM12</f>
        <v>J35</v>
      </c>
      <c r="AL157" s="39" t="str">
        <f>Accueil!AN12</f>
        <v>J36</v>
      </c>
      <c r="AM157" s="39" t="str">
        <f>Accueil!AO12</f>
        <v>J37</v>
      </c>
      <c r="AN157" s="40" t="str">
        <f>Accueil!AP12</f>
        <v>J38</v>
      </c>
      <c r="AO157" s="42" t="str">
        <f>Accueil!AQ12</f>
        <v>Moy. /10</v>
      </c>
    </row>
    <row r="158" spans="1:43" x14ac:dyDescent="0.25">
      <c r="A158" s="39" t="str">
        <f>Accueil!C13</f>
        <v>Régis</v>
      </c>
      <c r="B158" s="39">
        <f>Accueil!D13</f>
        <v>177</v>
      </c>
      <c r="C158" s="39">
        <f>IF(Accueil!E13="",NA(),Accueil!E13)</f>
        <v>5</v>
      </c>
      <c r="D158" s="39">
        <f>IF(Accueil!F13="",NA(),Accueil!F13)</f>
        <v>3</v>
      </c>
      <c r="E158" s="39">
        <f>IF(Accueil!G13="",NA(),Accueil!G13)</f>
        <v>1</v>
      </c>
      <c r="F158" s="39">
        <f>IF(Accueil!H13="",NA(),Accueil!H13)</f>
        <v>4</v>
      </c>
      <c r="G158" s="39">
        <f>IF(Accueil!I13="",NA(),Accueil!I13)</f>
        <v>4</v>
      </c>
      <c r="H158" s="39">
        <f>IF(Accueil!J13="",NA(),Accueil!J13)</f>
        <v>5</v>
      </c>
      <c r="I158" s="39">
        <f>IF(Accueil!K13="",NA(),Accueil!K13)</f>
        <v>5</v>
      </c>
      <c r="J158" s="39">
        <f>IF(Accueil!L13="",NA(),Accueil!L13)</f>
        <v>8</v>
      </c>
      <c r="K158" s="39">
        <f>IF(Accueil!M13="",NA(),Accueil!M13)</f>
        <v>5</v>
      </c>
      <c r="L158" s="39">
        <f>IF(Accueil!N13="",NA(),Accueil!N13)</f>
        <v>3</v>
      </c>
      <c r="M158" s="39">
        <f>IF(Accueil!O13="",NA(),Accueil!O13)</f>
        <v>4</v>
      </c>
      <c r="N158" s="39">
        <f>IF(Accueil!P13="",NA(),Accueil!P13)</f>
        <v>6</v>
      </c>
      <c r="O158" s="39">
        <f>IF(Accueil!Q13="",NA(),Accueil!Q13)</f>
        <v>5</v>
      </c>
      <c r="P158" s="39">
        <f>IF(Accueil!R13="",NA(),Accueil!R13)</f>
        <v>3</v>
      </c>
      <c r="Q158" s="39">
        <f>IF(Accueil!S13="",NA(),Accueil!S13)</f>
        <v>7</v>
      </c>
      <c r="R158" s="39">
        <f>IF(Accueil!T13="",NA(),Accueil!T13)</f>
        <v>4</v>
      </c>
      <c r="S158" s="39">
        <f>IF(Accueil!U13="",NA(),Accueil!U13)</f>
        <v>6</v>
      </c>
      <c r="T158" s="39">
        <f>IF(Accueil!V13="",NA(),Accueil!V13)</f>
        <v>4</v>
      </c>
      <c r="U158" s="39">
        <f>IF(Accueil!W13="",NA(),Accueil!W13)</f>
        <v>6</v>
      </c>
      <c r="V158" s="39">
        <f>IF(Accueil!X13="",NA(),Accueil!X13)</f>
        <v>3</v>
      </c>
      <c r="W158" s="39">
        <f>IF(Accueil!Y13="",NA(),Accueil!Y13)</f>
        <v>5</v>
      </c>
      <c r="X158" s="39">
        <f>IF(Accueil!Z13="",NA(),Accueil!Z13)</f>
        <v>3</v>
      </c>
      <c r="Y158" s="39">
        <f>IF(Accueil!AA13="",NA(),Accueil!AA13)</f>
        <v>2</v>
      </c>
      <c r="Z158" s="39">
        <f>IF(Accueil!AB13="",NA(),Accueil!AB13)</f>
        <v>5</v>
      </c>
      <c r="AA158" s="39">
        <f>IF(Accueil!AC13="",NA(),Accueil!AC13)</f>
        <v>5</v>
      </c>
      <c r="AB158" s="39">
        <f>IF(Accueil!AD13="",NA(),Accueil!AD13)</f>
        <v>3</v>
      </c>
      <c r="AC158" s="39">
        <f>IF(Accueil!AE13="",NA(),Accueil!AE13)</f>
        <v>7</v>
      </c>
      <c r="AD158" s="39">
        <f>IF(Accueil!AF13="",NA(),Accueil!AF13)</f>
        <v>6</v>
      </c>
      <c r="AE158" s="39">
        <f>IF(Accueil!AG13="",NA(),Accueil!AG13)</f>
        <v>7</v>
      </c>
      <c r="AF158" s="39">
        <f>IF(Accueil!AH13="",NA(),Accueil!AH13)</f>
        <v>5</v>
      </c>
      <c r="AG158" s="39">
        <f>IF(Accueil!AI13="",NA(),Accueil!AI13)</f>
        <v>3</v>
      </c>
      <c r="AH158" s="39">
        <f>IF(Accueil!AJ13="",NA(),Accueil!AJ13)</f>
        <v>5</v>
      </c>
      <c r="AI158" s="39">
        <f>IF(Accueil!AK13="",NA(),Accueil!AK13)</f>
        <v>5</v>
      </c>
      <c r="AJ158" s="39">
        <f>IF(Accueil!AL13="",NA(),Accueil!AL13)</f>
        <v>4</v>
      </c>
      <c r="AK158" s="39">
        <f>IF(Accueil!AM13="",NA(),Accueil!AM13)</f>
        <v>5</v>
      </c>
      <c r="AL158" s="39">
        <f>IF(Accueil!AN13="",NA(),Accueil!AN13)</f>
        <v>5</v>
      </c>
      <c r="AM158" s="39">
        <f>IF(Accueil!AO13="",NA(),Accueil!AO13)</f>
        <v>6</v>
      </c>
      <c r="AN158" s="39">
        <f>IF(Accueil!AP13="",NA(),Accueil!AP13)</f>
        <v>5</v>
      </c>
      <c r="AO158" s="39">
        <f>Accueil!AQ13</f>
        <v>4.6578947368421053</v>
      </c>
      <c r="AQ158" s="14"/>
    </row>
    <row r="159" spans="1:43" x14ac:dyDescent="0.25">
      <c r="A159" s="39" t="str">
        <f>Accueil!C14</f>
        <v>Manu</v>
      </c>
      <c r="B159" s="39">
        <f>Accueil!D14</f>
        <v>176</v>
      </c>
      <c r="C159" s="39">
        <f>IF(Accueil!E14="",NA(),Accueil!E14)</f>
        <v>4</v>
      </c>
      <c r="D159" s="39">
        <f>IF(Accueil!F14="",NA(),Accueil!F14)</f>
        <v>6</v>
      </c>
      <c r="E159" s="39">
        <f>IF(Accueil!G14="",NA(),Accueil!G14)</f>
        <v>4</v>
      </c>
      <c r="F159" s="39">
        <f>IF(Accueil!H14="",NA(),Accueil!H14)</f>
        <v>1</v>
      </c>
      <c r="G159" s="39">
        <f>IF(Accueil!I14="",NA(),Accueil!I14)</f>
        <v>3</v>
      </c>
      <c r="H159" s="39">
        <f>IF(Accueil!J14="",NA(),Accueil!J14)</f>
        <v>5</v>
      </c>
      <c r="I159" s="39">
        <f>IF(Accueil!K14="",NA(),Accueil!K14)</f>
        <v>4</v>
      </c>
      <c r="J159" s="39">
        <f>IF(Accueil!L14="",NA(),Accueil!L14)</f>
        <v>7</v>
      </c>
      <c r="K159" s="39">
        <f>IF(Accueil!M14="",NA(),Accueil!M14)</f>
        <v>5</v>
      </c>
      <c r="L159" s="39">
        <f>IF(Accueil!N14="",NA(),Accueil!N14)</f>
        <v>5</v>
      </c>
      <c r="M159" s="39">
        <f>IF(Accueil!O14="",NA(),Accueil!O14)</f>
        <v>7</v>
      </c>
      <c r="N159" s="39">
        <f>IF(Accueil!P14="",NA(),Accueil!P14)</f>
        <v>4</v>
      </c>
      <c r="O159" s="39">
        <f>IF(Accueil!Q14="",NA(),Accueil!Q14)</f>
        <v>5</v>
      </c>
      <c r="P159" s="39">
        <f>IF(Accueil!R14="",NA(),Accueil!R14)</f>
        <v>4</v>
      </c>
      <c r="Q159" s="39">
        <f>IF(Accueil!S14="",NA(),Accueil!S14)</f>
        <v>6</v>
      </c>
      <c r="R159" s="39">
        <f>IF(Accueil!T14="",NA(),Accueil!T14)</f>
        <v>5</v>
      </c>
      <c r="S159" s="39">
        <f>IF(Accueil!U14="",NA(),Accueil!U14)</f>
        <v>7</v>
      </c>
      <c r="T159" s="39">
        <f>IF(Accueil!V14="",NA(),Accueil!V14)</f>
        <v>3</v>
      </c>
      <c r="U159" s="39">
        <f>IF(Accueil!W14="",NA(),Accueil!W14)</f>
        <v>7</v>
      </c>
      <c r="V159" s="39">
        <f>IF(Accueil!X14="",NA(),Accueil!X14)</f>
        <v>5</v>
      </c>
      <c r="W159" s="39">
        <f>IF(Accueil!Y14="",NA(),Accueil!Y14)</f>
        <v>4</v>
      </c>
      <c r="X159" s="39">
        <f>IF(Accueil!Z14="",NA(),Accueil!Z14)</f>
        <v>3</v>
      </c>
      <c r="Y159" s="39">
        <f>IF(Accueil!AA14="",NA(),Accueil!AA14)</f>
        <v>2</v>
      </c>
      <c r="Z159" s="39">
        <f>IF(Accueil!AB14="",NA(),Accueil!AB14)</f>
        <v>4</v>
      </c>
      <c r="AA159" s="39">
        <f>IF(Accueil!AC14="",NA(),Accueil!AC14)</f>
        <v>3</v>
      </c>
      <c r="AB159" s="39">
        <f>IF(Accueil!AD14="",NA(),Accueil!AD14)</f>
        <v>6</v>
      </c>
      <c r="AC159" s="39">
        <f>IF(Accueil!AE14="",NA(),Accueil!AE14)</f>
        <v>3</v>
      </c>
      <c r="AD159" s="39">
        <f>IF(Accueil!AF14="",NA(),Accueil!AF14)</f>
        <v>4</v>
      </c>
      <c r="AE159" s="39">
        <f>IF(Accueil!AG14="",NA(),Accueil!AG14)</f>
        <v>6</v>
      </c>
      <c r="AF159" s="39">
        <f>IF(Accueil!AH14="",NA(),Accueil!AH14)</f>
        <v>3</v>
      </c>
      <c r="AG159" s="39">
        <f>IF(Accueil!AI14="",NA(),Accueil!AI14)</f>
        <v>7</v>
      </c>
      <c r="AH159" s="39">
        <f>IF(Accueil!AJ14="",NA(),Accueil!AJ14)</f>
        <v>4</v>
      </c>
      <c r="AI159" s="39">
        <f>IF(Accueil!AK14="",NA(),Accueil!AK14)</f>
        <v>7</v>
      </c>
      <c r="AJ159" s="39">
        <f>IF(Accueil!AL14="",NA(),Accueil!AL14)</f>
        <v>5</v>
      </c>
      <c r="AK159" s="39">
        <f>IF(Accueil!AM14="",NA(),Accueil!AM14)</f>
        <v>4</v>
      </c>
      <c r="AL159" s="39">
        <f>IF(Accueil!AN14="",NA(),Accueil!AN14)</f>
        <v>5</v>
      </c>
      <c r="AM159" s="39">
        <f>IF(Accueil!AO14="",NA(),Accueil!AO14)</f>
        <v>4</v>
      </c>
      <c r="AN159" s="39">
        <f>IF(Accueil!AP14="",NA(),Accueil!AP14)</f>
        <v>5</v>
      </c>
      <c r="AO159" s="39">
        <f>Accueil!AQ14</f>
        <v>4.6315789473684212</v>
      </c>
    </row>
    <row r="160" spans="1:43" x14ac:dyDescent="0.25">
      <c r="A160" s="39" t="str">
        <f>Accueil!C15</f>
        <v>Rémi</v>
      </c>
      <c r="B160" s="39">
        <f>Accueil!D15</f>
        <v>171</v>
      </c>
      <c r="C160" s="39">
        <f>IF(Accueil!E15="",NA(),Accueil!E15)</f>
        <v>4</v>
      </c>
      <c r="D160" s="39">
        <f>IF(Accueil!F15="",NA(),Accueil!F15)</f>
        <v>4</v>
      </c>
      <c r="E160" s="39">
        <f>IF(Accueil!G15="",NA(),Accueil!G15)</f>
        <v>6</v>
      </c>
      <c r="F160" s="39">
        <f>IF(Accueil!H15="",NA(),Accueil!H15)</f>
        <v>2</v>
      </c>
      <c r="G160" s="39">
        <f>IF(Accueil!I15="",NA(),Accueil!I15)</f>
        <v>2</v>
      </c>
      <c r="H160" s="39">
        <f>IF(Accueil!J15="",NA(),Accueil!J15)</f>
        <v>5</v>
      </c>
      <c r="I160" s="39">
        <f>IF(Accueil!K15="",NA(),Accueil!K15)</f>
        <v>3</v>
      </c>
      <c r="J160" s="39">
        <f>IF(Accueil!L15="",NA(),Accueil!L15)</f>
        <v>6</v>
      </c>
      <c r="K160" s="39">
        <f>IF(Accueil!M15="",NA(),Accueil!M15)</f>
        <v>2</v>
      </c>
      <c r="L160" s="39">
        <f>IF(Accueil!N15="",NA(),Accueil!N15)</f>
        <v>5</v>
      </c>
      <c r="M160" s="39">
        <f>IF(Accueil!O15="",NA(),Accueil!O15)</f>
        <v>6</v>
      </c>
      <c r="N160" s="39">
        <f>IF(Accueil!P15="",NA(),Accueil!P15)</f>
        <v>5</v>
      </c>
      <c r="O160" s="39">
        <f>IF(Accueil!Q15="",NA(),Accueil!Q15)</f>
        <v>5</v>
      </c>
      <c r="P160" s="39">
        <f>IF(Accueil!R15="",NA(),Accueil!R15)</f>
        <v>5</v>
      </c>
      <c r="Q160" s="39">
        <f>IF(Accueil!S15="",NA(),Accueil!S15)</f>
        <v>5</v>
      </c>
      <c r="R160" s="39">
        <f>IF(Accueil!T15="",NA(),Accueil!T15)</f>
        <v>7</v>
      </c>
      <c r="S160" s="39">
        <f>IF(Accueil!U15="",NA(),Accueil!U15)</f>
        <v>4</v>
      </c>
      <c r="T160" s="39">
        <f>IF(Accueil!V15="",NA(),Accueil!V15)</f>
        <v>2</v>
      </c>
      <c r="U160" s="39">
        <f>IF(Accueil!W15="",NA(),Accueil!W15)</f>
        <v>6</v>
      </c>
      <c r="V160" s="39">
        <f>IF(Accueil!X15="",NA(),Accueil!X15)</f>
        <v>4</v>
      </c>
      <c r="W160" s="39">
        <f>IF(Accueil!Y15="",NA(),Accueil!Y15)</f>
        <v>6</v>
      </c>
      <c r="X160" s="39">
        <f>IF(Accueil!Z15="",NA(),Accueil!Z15)</f>
        <v>1</v>
      </c>
      <c r="Y160" s="39">
        <f>IF(Accueil!AA15="",NA(),Accueil!AA15)</f>
        <v>2</v>
      </c>
      <c r="Z160" s="39">
        <f>IF(Accueil!AB15="",NA(),Accueil!AB15)</f>
        <v>5</v>
      </c>
      <c r="AA160" s="39">
        <f>IF(Accueil!AC15="",NA(),Accueil!AC15)</f>
        <v>6</v>
      </c>
      <c r="AB160" s="39">
        <f>IF(Accueil!AD15="",NA(),Accueil!AD15)</f>
        <v>4</v>
      </c>
      <c r="AC160" s="39">
        <f>IF(Accueil!AE15="",NA(),Accueil!AE15)</f>
        <v>4</v>
      </c>
      <c r="AD160" s="39">
        <f>IF(Accueil!AF15="",NA(),Accueil!AF15)</f>
        <v>3</v>
      </c>
      <c r="AE160" s="39">
        <f>IF(Accueil!AG15="",NA(),Accueil!AG15)</f>
        <v>4</v>
      </c>
      <c r="AF160" s="39">
        <f>IF(Accueil!AH15="",NA(),Accueil!AH15)</f>
        <v>5</v>
      </c>
      <c r="AG160" s="39">
        <f>IF(Accueil!AI15="",NA(),Accueil!AI15)</f>
        <v>4</v>
      </c>
      <c r="AH160" s="39">
        <f>IF(Accueil!AJ15="",NA(),Accueil!AJ15)</f>
        <v>6</v>
      </c>
      <c r="AI160" s="39">
        <f>IF(Accueil!AK15="",NA(),Accueil!AK15)</f>
        <v>6</v>
      </c>
      <c r="AJ160" s="39">
        <f>IF(Accueil!AL15="",NA(),Accueil!AL15)</f>
        <v>8</v>
      </c>
      <c r="AK160" s="39">
        <f>IF(Accueil!AM15="",NA(),Accueil!AM15)</f>
        <v>4</v>
      </c>
      <c r="AL160" s="39">
        <f>IF(Accueil!AN15="",NA(),Accueil!AN15)</f>
        <v>6</v>
      </c>
      <c r="AM160" s="39">
        <f>IF(Accueil!AO15="",NA(),Accueil!AO15)</f>
        <v>4</v>
      </c>
      <c r="AN160" s="39">
        <f>IF(Accueil!AP15="",NA(),Accueil!AP15)</f>
        <v>5</v>
      </c>
      <c r="AO160" s="39">
        <f>Accueil!AQ15</f>
        <v>4.5</v>
      </c>
    </row>
    <row r="161" spans="1:82" x14ac:dyDescent="0.25">
      <c r="A161" s="39" t="str">
        <f>Accueil!C16</f>
        <v>James</v>
      </c>
      <c r="B161" s="39">
        <f>Accueil!D16</f>
        <v>168</v>
      </c>
      <c r="C161" s="39">
        <f>IF(Accueil!E16="",NA(),Accueil!E16)</f>
        <v>5</v>
      </c>
      <c r="D161" s="39" t="e">
        <f>IF(Accueil!F16="",NA(),Accueil!F16)</f>
        <v>#N/A</v>
      </c>
      <c r="E161" s="39">
        <f>IF(Accueil!G16="",NA(),Accueil!G16)</f>
        <v>4</v>
      </c>
      <c r="F161" s="39">
        <f>IF(Accueil!H16="",NA(),Accueil!H16)</f>
        <v>2</v>
      </c>
      <c r="G161" s="39">
        <f>IF(Accueil!I16="",NA(),Accueil!I16)</f>
        <v>4</v>
      </c>
      <c r="H161" s="39">
        <f>IF(Accueil!J16="",NA(),Accueil!J16)</f>
        <v>6</v>
      </c>
      <c r="I161" s="39" t="e">
        <f>IF(Accueil!K16="",NA(),Accueil!K16)</f>
        <v>#N/A</v>
      </c>
      <c r="J161" s="39" t="e">
        <f>IF(Accueil!L16="",NA(),Accueil!L16)</f>
        <v>#N/A</v>
      </c>
      <c r="K161" s="39">
        <f>IF(Accueil!M16="",NA(),Accueil!M16)</f>
        <v>4</v>
      </c>
      <c r="L161" s="39">
        <f>IF(Accueil!N16="",NA(),Accueil!N16)</f>
        <v>4</v>
      </c>
      <c r="M161" s="39">
        <f>IF(Accueil!O16="",NA(),Accueil!O16)</f>
        <v>6</v>
      </c>
      <c r="N161" s="39">
        <f>IF(Accueil!P16="",NA(),Accueil!P16)</f>
        <v>5</v>
      </c>
      <c r="O161" s="39">
        <f>IF(Accueil!Q16="",NA(),Accueil!Q16)</f>
        <v>6</v>
      </c>
      <c r="P161" s="39">
        <f>IF(Accueil!R16="",NA(),Accueil!R16)</f>
        <v>5</v>
      </c>
      <c r="Q161" s="39">
        <f>IF(Accueil!S16="",NA(),Accueil!S16)</f>
        <v>5</v>
      </c>
      <c r="R161" s="39">
        <f>IF(Accueil!T16="",NA(),Accueil!T16)</f>
        <v>4</v>
      </c>
      <c r="S161" s="39">
        <f>IF(Accueil!U16="",NA(),Accueil!U16)</f>
        <v>7</v>
      </c>
      <c r="T161" s="39">
        <f>IF(Accueil!V16="",NA(),Accueil!V16)</f>
        <v>3</v>
      </c>
      <c r="U161" s="39">
        <f>IF(Accueil!W16="",NA(),Accueil!W16)</f>
        <v>5</v>
      </c>
      <c r="V161" s="39">
        <f>IF(Accueil!X16="",NA(),Accueil!X16)</f>
        <v>4</v>
      </c>
      <c r="W161" s="39">
        <f>IF(Accueil!Y16="",NA(),Accueil!Y16)</f>
        <v>5</v>
      </c>
      <c r="X161" s="39">
        <f>IF(Accueil!Z16="",NA(),Accueil!Z16)</f>
        <v>5</v>
      </c>
      <c r="Y161" s="39">
        <f>IF(Accueil!AA16="",NA(),Accueil!AA16)</f>
        <v>2</v>
      </c>
      <c r="Z161" s="39">
        <f>IF(Accueil!AB16="",NA(),Accueil!AB16)</f>
        <v>4</v>
      </c>
      <c r="AA161" s="39">
        <f>IF(Accueil!AC16="",NA(),Accueil!AC16)</f>
        <v>4</v>
      </c>
      <c r="AB161" s="39">
        <f>IF(Accueil!AD16="",NA(),Accueil!AD16)</f>
        <v>4</v>
      </c>
      <c r="AC161" s="39">
        <f>IF(Accueil!AE16="",NA(),Accueil!AE16)</f>
        <v>6</v>
      </c>
      <c r="AD161" s="39">
        <f>IF(Accueil!AF16="",NA(),Accueil!AF16)</f>
        <v>6</v>
      </c>
      <c r="AE161" s="39">
        <f>IF(Accueil!AG16="",NA(),Accueil!AG16)</f>
        <v>4</v>
      </c>
      <c r="AF161" s="39">
        <f>IF(Accueil!AH16="",NA(),Accueil!AH16)</f>
        <v>6</v>
      </c>
      <c r="AG161" s="39">
        <f>IF(Accueil!AI16="",NA(),Accueil!AI16)</f>
        <v>5</v>
      </c>
      <c r="AH161" s="39">
        <f>IF(Accueil!AJ16="",NA(),Accueil!AJ16)</f>
        <v>6</v>
      </c>
      <c r="AI161" s="39">
        <f>IF(Accueil!AK16="",NA(),Accueil!AK16)</f>
        <v>7</v>
      </c>
      <c r="AJ161" s="39">
        <f>IF(Accueil!AL16="",NA(),Accueil!AL16)</f>
        <v>5</v>
      </c>
      <c r="AK161" s="39">
        <f>IF(Accueil!AM16="",NA(),Accueil!AM16)</f>
        <v>4</v>
      </c>
      <c r="AL161" s="39">
        <f>IF(Accueil!AN16="",NA(),Accueil!AN16)</f>
        <v>6</v>
      </c>
      <c r="AM161" s="39">
        <f>IF(Accueil!AO16="",NA(),Accueil!AO16)</f>
        <v>5</v>
      </c>
      <c r="AN161" s="39">
        <f>IF(Accueil!AP16="",NA(),Accueil!AP16)</f>
        <v>5</v>
      </c>
      <c r="AO161" s="39">
        <f>Accueil!AQ16</f>
        <v>4.8</v>
      </c>
    </row>
    <row r="162" spans="1:82" x14ac:dyDescent="0.25">
      <c r="A162" s="39" t="str">
        <f>Accueil!C17</f>
        <v>Sarah</v>
      </c>
      <c r="B162" s="39">
        <f>Accueil!D17</f>
        <v>167</v>
      </c>
      <c r="C162" s="39">
        <f>IF(Accueil!E17="",NA(),Accueil!E17)</f>
        <v>4</v>
      </c>
      <c r="D162" s="39">
        <f>IF(Accueil!F17="",NA(),Accueil!F17)</f>
        <v>5</v>
      </c>
      <c r="E162" s="39">
        <f>IF(Accueil!G17="",NA(),Accueil!G17)</f>
        <v>3</v>
      </c>
      <c r="F162" s="39">
        <f>IF(Accueil!H17="",NA(),Accueil!H17)</f>
        <v>2</v>
      </c>
      <c r="G162" s="39">
        <f>IF(Accueil!I17="",NA(),Accueil!I17)</f>
        <v>5</v>
      </c>
      <c r="H162" s="39">
        <f>IF(Accueil!J17="",NA(),Accueil!J17)</f>
        <v>2</v>
      </c>
      <c r="I162" s="39">
        <f>IF(Accueil!K17="",NA(),Accueil!K17)</f>
        <v>5</v>
      </c>
      <c r="J162" s="39">
        <f>IF(Accueil!L17="",NA(),Accueil!L17)</f>
        <v>5</v>
      </c>
      <c r="K162" s="39">
        <f>IF(Accueil!M17="",NA(),Accueil!M17)</f>
        <v>4</v>
      </c>
      <c r="L162" s="39">
        <f>IF(Accueil!N17="",NA(),Accueil!N17)</f>
        <v>6</v>
      </c>
      <c r="M162" s="39">
        <f>IF(Accueil!O17="",NA(),Accueil!O17)</f>
        <v>6</v>
      </c>
      <c r="N162" s="39">
        <f>IF(Accueil!P17="",NA(),Accueil!P17)</f>
        <v>5</v>
      </c>
      <c r="O162" s="39">
        <f>IF(Accueil!Q17="",NA(),Accueil!Q17)</f>
        <v>2</v>
      </c>
      <c r="P162" s="39">
        <f>IF(Accueil!R17="",NA(),Accueil!R17)</f>
        <v>6</v>
      </c>
      <c r="Q162" s="39">
        <f>IF(Accueil!S17="",NA(),Accueil!S17)</f>
        <v>5</v>
      </c>
      <c r="R162" s="39">
        <f>IF(Accueil!T17="",NA(),Accueil!T17)</f>
        <v>6</v>
      </c>
      <c r="S162" s="39">
        <f>IF(Accueil!U17="",NA(),Accueil!U17)</f>
        <v>1</v>
      </c>
      <c r="T162" s="39">
        <f>IF(Accueil!V17="",NA(),Accueil!V17)</f>
        <v>4</v>
      </c>
      <c r="U162" s="39">
        <f>IF(Accueil!W17="",NA(),Accueil!W17)</f>
        <v>4</v>
      </c>
      <c r="V162" s="39">
        <f>IF(Accueil!X17="",NA(),Accueil!X17)</f>
        <v>3</v>
      </c>
      <c r="W162" s="39">
        <f>IF(Accueil!Y17="",NA(),Accueil!Y17)</f>
        <v>5</v>
      </c>
      <c r="X162" s="39">
        <f>IF(Accueil!Z17="",NA(),Accueil!Z17)</f>
        <v>4</v>
      </c>
      <c r="Y162" s="39">
        <f>IF(Accueil!AA17="",NA(),Accueil!AA17)</f>
        <v>4</v>
      </c>
      <c r="Z162" s="39">
        <f>IF(Accueil!AB17="",NA(),Accueil!AB17)</f>
        <v>6</v>
      </c>
      <c r="AA162" s="39">
        <f>IF(Accueil!AC17="",NA(),Accueil!AC17)</f>
        <v>4</v>
      </c>
      <c r="AB162" s="39">
        <f>IF(Accueil!AD17="",NA(),Accueil!AD17)</f>
        <v>2</v>
      </c>
      <c r="AC162" s="39">
        <f>IF(Accueil!AE17="",NA(),Accueil!AE17)</f>
        <v>3</v>
      </c>
      <c r="AD162" s="39">
        <f>IF(Accueil!AF17="",NA(),Accueil!AF17)</f>
        <v>4</v>
      </c>
      <c r="AE162" s="39">
        <f>IF(Accueil!AG17="",NA(),Accueil!AG17)</f>
        <v>6</v>
      </c>
      <c r="AF162" s="39">
        <f>IF(Accueil!AH17="",NA(),Accueil!AH17)</f>
        <v>4</v>
      </c>
      <c r="AG162" s="39">
        <f>IF(Accueil!AI17="",NA(),Accueil!AI17)</f>
        <v>6</v>
      </c>
      <c r="AH162" s="39">
        <f>IF(Accueil!AJ17="",NA(),Accueil!AJ17)</f>
        <v>5</v>
      </c>
      <c r="AI162" s="39">
        <f>IF(Accueil!AK17="",NA(),Accueil!AK17)</f>
        <v>8</v>
      </c>
      <c r="AJ162" s="39">
        <f>IF(Accueil!AL17="",NA(),Accueil!AL17)</f>
        <v>5</v>
      </c>
      <c r="AK162" s="39">
        <f>IF(Accueil!AM17="",NA(),Accueil!AM17)</f>
        <v>4</v>
      </c>
      <c r="AL162" s="39">
        <f>IF(Accueil!AN17="",NA(),Accueil!AN17)</f>
        <v>6</v>
      </c>
      <c r="AM162" s="39">
        <f>IF(Accueil!AO17="",NA(),Accueil!AO17)</f>
        <v>5</v>
      </c>
      <c r="AN162" s="39">
        <f>IF(Accueil!AP17="",NA(),Accueil!AP17)</f>
        <v>3</v>
      </c>
      <c r="AO162" s="39">
        <f>Accueil!AQ17</f>
        <v>4.3947368421052628</v>
      </c>
    </row>
    <row r="163" spans="1:82" x14ac:dyDescent="0.25">
      <c r="A163" s="39" t="str">
        <f>Accueil!C18</f>
        <v>Mélanie</v>
      </c>
      <c r="B163" s="39">
        <f>Accueil!D18</f>
        <v>162</v>
      </c>
      <c r="C163" s="39">
        <f>IF(Accueil!E18="",NA(),Accueil!E18)</f>
        <v>3</v>
      </c>
      <c r="D163" s="39">
        <f>IF(Accueil!F18="",NA(),Accueil!F18)</f>
        <v>5</v>
      </c>
      <c r="E163" s="39">
        <f>IF(Accueil!G18="",NA(),Accueil!G18)</f>
        <v>2</v>
      </c>
      <c r="F163" s="39">
        <f>IF(Accueil!H18="",NA(),Accueil!H18)</f>
        <v>4</v>
      </c>
      <c r="G163" s="39">
        <f>IF(Accueil!I18="",NA(),Accueil!I18)</f>
        <v>7</v>
      </c>
      <c r="H163" s="39">
        <f>IF(Accueil!J18="",NA(),Accueil!J18)</f>
        <v>5</v>
      </c>
      <c r="I163" s="39">
        <f>IF(Accueil!K18="",NA(),Accueil!K18)</f>
        <v>2</v>
      </c>
      <c r="J163" s="39">
        <f>IF(Accueil!L18="",NA(),Accueil!L18)</f>
        <v>3</v>
      </c>
      <c r="K163" s="39">
        <f>IF(Accueil!M18="",NA(),Accueil!M18)</f>
        <v>3</v>
      </c>
      <c r="L163" s="39">
        <f>IF(Accueil!N18="",NA(),Accueil!N18)</f>
        <v>6</v>
      </c>
      <c r="M163" s="39">
        <f>IF(Accueil!O18="",NA(),Accueil!O18)</f>
        <v>4</v>
      </c>
      <c r="N163" s="39">
        <f>IF(Accueil!P18="",NA(),Accueil!P18)</f>
        <v>4</v>
      </c>
      <c r="O163" s="39">
        <f>IF(Accueil!Q18="",NA(),Accueil!Q18)</f>
        <v>4</v>
      </c>
      <c r="P163" s="39">
        <f>IF(Accueil!R18="",NA(),Accueil!R18)</f>
        <v>5</v>
      </c>
      <c r="Q163" s="39">
        <f>IF(Accueil!S18="",NA(),Accueil!S18)</f>
        <v>2</v>
      </c>
      <c r="R163" s="39">
        <f>IF(Accueil!T18="",NA(),Accueil!T18)</f>
        <v>6</v>
      </c>
      <c r="S163" s="39">
        <f>IF(Accueil!U18="",NA(),Accueil!U18)</f>
        <v>4</v>
      </c>
      <c r="T163" s="39">
        <f>IF(Accueil!V18="",NA(),Accueil!V18)</f>
        <v>2</v>
      </c>
      <c r="U163" s="39">
        <f>IF(Accueil!W18="",NA(),Accueil!W18)</f>
        <v>3</v>
      </c>
      <c r="V163" s="39">
        <f>IF(Accueil!X18="",NA(),Accueil!X18)</f>
        <v>1</v>
      </c>
      <c r="W163" s="39">
        <f>IF(Accueil!Y18="",NA(),Accueil!Y18)</f>
        <v>4</v>
      </c>
      <c r="X163" s="39">
        <f>IF(Accueil!Z18="",NA(),Accueil!Z18)</f>
        <v>4</v>
      </c>
      <c r="Y163" s="39">
        <f>IF(Accueil!AA18="",NA(),Accueil!AA18)</f>
        <v>3</v>
      </c>
      <c r="Z163" s="39">
        <f>IF(Accueil!AB18="",NA(),Accueil!AB18)</f>
        <v>5</v>
      </c>
      <c r="AA163" s="39">
        <f>IF(Accueil!AC18="",NA(),Accueil!AC18)</f>
        <v>5</v>
      </c>
      <c r="AB163" s="39">
        <f>IF(Accueil!AD18="",NA(),Accueil!AD18)</f>
        <v>3</v>
      </c>
      <c r="AC163" s="39">
        <f>IF(Accueil!AE18="",NA(),Accueil!AE18)</f>
        <v>5</v>
      </c>
      <c r="AD163" s="39">
        <f>IF(Accueil!AF18="",NA(),Accueil!AF18)</f>
        <v>5</v>
      </c>
      <c r="AE163" s="39">
        <f>IF(Accueil!AG18="",NA(),Accueil!AG18)</f>
        <v>4</v>
      </c>
      <c r="AF163" s="39">
        <f>IF(Accueil!AH18="",NA(),Accueil!AH18)</f>
        <v>5</v>
      </c>
      <c r="AG163" s="39">
        <f>IF(Accueil!AI18="",NA(),Accueil!AI18)</f>
        <v>6</v>
      </c>
      <c r="AH163" s="39">
        <f>IF(Accueil!AJ18="",NA(),Accueil!AJ18)</f>
        <v>5</v>
      </c>
      <c r="AI163" s="39">
        <f>IF(Accueil!AK18="",NA(),Accueil!AK18)</f>
        <v>8</v>
      </c>
      <c r="AJ163" s="39">
        <f>IF(Accueil!AL18="",NA(),Accueil!AL18)</f>
        <v>4</v>
      </c>
      <c r="AK163" s="39">
        <f>IF(Accueil!AM18="",NA(),Accueil!AM18)</f>
        <v>5</v>
      </c>
      <c r="AL163" s="39">
        <f>IF(Accueil!AN18="",NA(),Accueil!AN18)</f>
        <v>6</v>
      </c>
      <c r="AM163" s="39">
        <f>IF(Accueil!AO18="",NA(),Accueil!AO18)</f>
        <v>5</v>
      </c>
      <c r="AN163" s="39">
        <f>IF(Accueil!AP18="",NA(),Accueil!AP18)</f>
        <v>5</v>
      </c>
      <c r="AO163" s="39">
        <f>Accueil!AQ18</f>
        <v>4.2631578947368425</v>
      </c>
    </row>
    <row r="164" spans="1:82" x14ac:dyDescent="0.25">
      <c r="A164" s="39" t="str">
        <f>Accueil!C19</f>
        <v>Axel</v>
      </c>
      <c r="B164" s="39">
        <f>Accueil!D19</f>
        <v>85</v>
      </c>
      <c r="C164" s="39">
        <f>IF(Accueil!E19="",NA(),Accueil!E19)</f>
        <v>6</v>
      </c>
      <c r="D164" s="39">
        <f>IF(Accueil!F19="",NA(),Accueil!F19)</f>
        <v>6</v>
      </c>
      <c r="E164" s="39">
        <f>IF(Accueil!G19="",NA(),Accueil!G19)</f>
        <v>4</v>
      </c>
      <c r="F164" s="39">
        <f>IF(Accueil!H19="",NA(),Accueil!H19)</f>
        <v>3</v>
      </c>
      <c r="G164" s="39">
        <f>IF(Accueil!I19="",NA(),Accueil!I19)</f>
        <v>3</v>
      </c>
      <c r="H164" s="39" t="e">
        <f>IF(Accueil!J19="",NA(),Accueil!J19)</f>
        <v>#N/A</v>
      </c>
      <c r="I164" s="39">
        <f>IF(Accueil!K19="",NA(),Accueil!K19)</f>
        <v>4</v>
      </c>
      <c r="J164" s="39">
        <f>IF(Accueil!L19="",NA(),Accueil!L19)</f>
        <v>6</v>
      </c>
      <c r="K164" s="39">
        <f>IF(Accueil!M19="",NA(),Accueil!M19)</f>
        <v>2</v>
      </c>
      <c r="L164" s="39">
        <f>IF(Accueil!N19="",NA(),Accueil!N19)</f>
        <v>3</v>
      </c>
      <c r="M164" s="39">
        <f>IF(Accueil!O19="",NA(),Accueil!O19)</f>
        <v>6</v>
      </c>
      <c r="N164" s="39">
        <f>IF(Accueil!P19="",NA(),Accueil!P19)</f>
        <v>6</v>
      </c>
      <c r="O164" s="39">
        <f>IF(Accueil!Q19="",NA(),Accueil!Q19)</f>
        <v>5</v>
      </c>
      <c r="P164" s="39">
        <f>IF(Accueil!R19="",NA(),Accueil!R19)</f>
        <v>6</v>
      </c>
      <c r="Q164" s="39">
        <f>IF(Accueil!S19="",NA(),Accueil!S19)</f>
        <v>6</v>
      </c>
      <c r="R164" s="39">
        <f>IF(Accueil!T19="",NA(),Accueil!T19)</f>
        <v>3</v>
      </c>
      <c r="S164" s="39">
        <f>IF(Accueil!U19="",NA(),Accueil!U19)</f>
        <v>3</v>
      </c>
      <c r="T164" s="39">
        <f>IF(Accueil!V19="",NA(),Accueil!V19)</f>
        <v>2</v>
      </c>
      <c r="U164" s="39">
        <f>IF(Accueil!W19="",NA(),Accueil!W19)</f>
        <v>3</v>
      </c>
      <c r="V164" s="39">
        <f>IF(Accueil!X19="",NA(),Accueil!X19)</f>
        <v>3</v>
      </c>
      <c r="W164" s="39">
        <f>IF(Accueil!Y19="",NA(),Accueil!Y19)</f>
        <v>5</v>
      </c>
      <c r="X164" s="39" t="e">
        <f>IF(Accueil!Z19="",NA(),Accueil!Z19)</f>
        <v>#N/A</v>
      </c>
      <c r="Y164" s="39" t="e">
        <f>IF(Accueil!AA19="",NA(),Accueil!AA19)</f>
        <v>#N/A</v>
      </c>
      <c r="Z164" s="39" t="e">
        <f>IF(Accueil!AB19="",NA(),Accueil!AB19)</f>
        <v>#N/A</v>
      </c>
      <c r="AA164" s="39" t="e">
        <f>IF(Accueil!AC19="",NA(),Accueil!AC19)</f>
        <v>#N/A</v>
      </c>
      <c r="AB164" s="39" t="e">
        <f>IF(Accueil!AD19="",NA(),Accueil!AD19)</f>
        <v>#N/A</v>
      </c>
      <c r="AC164" s="39" t="e">
        <f>IF(Accueil!AE19="",NA(),Accueil!AE19)</f>
        <v>#N/A</v>
      </c>
      <c r="AD164" s="39" t="e">
        <f>IF(Accueil!AF19="",NA(),Accueil!AF19)</f>
        <v>#N/A</v>
      </c>
      <c r="AE164" s="39" t="e">
        <f>IF(Accueil!AG19="",NA(),Accueil!AG19)</f>
        <v>#N/A</v>
      </c>
      <c r="AF164" s="39" t="e">
        <f>IF(Accueil!AH19="",NA(),Accueil!AH19)</f>
        <v>#N/A</v>
      </c>
      <c r="AG164" s="39" t="e">
        <f>IF(Accueil!AI19="",NA(),Accueil!AI19)</f>
        <v>#N/A</v>
      </c>
      <c r="AH164" s="39" t="e">
        <f>IF(Accueil!AJ19="",NA(),Accueil!AJ19)</f>
        <v>#N/A</v>
      </c>
      <c r="AI164" s="39" t="e">
        <f>IF(Accueil!AK19="",NA(),Accueil!AK19)</f>
        <v>#N/A</v>
      </c>
      <c r="AJ164" s="39" t="e">
        <f>IF(Accueil!AL19="",NA(),Accueil!AL19)</f>
        <v>#N/A</v>
      </c>
      <c r="AK164" s="39" t="e">
        <f>IF(Accueil!AM19="",NA(),Accueil!AM19)</f>
        <v>#N/A</v>
      </c>
      <c r="AL164" s="39" t="e">
        <f>IF(Accueil!AN19="",NA(),Accueil!AN19)</f>
        <v>#N/A</v>
      </c>
      <c r="AM164" s="39" t="e">
        <f>IF(Accueil!AO19="",NA(),Accueil!AO19)</f>
        <v>#N/A</v>
      </c>
      <c r="AN164" s="39" t="e">
        <f>IF(Accueil!AP19="",NA(),Accueil!AP19)</f>
        <v>#N/A</v>
      </c>
      <c r="AO164" s="39">
        <f>Accueil!AQ19</f>
        <v>4.25</v>
      </c>
    </row>
    <row r="165" spans="1:82" x14ac:dyDescent="0.25">
      <c r="A165" s="39" t="str">
        <f>Accueil!C20</f>
        <v>Cyclo 70</v>
      </c>
      <c r="B165" s="39">
        <f>Accueil!D20</f>
        <v>22</v>
      </c>
      <c r="C165" s="39">
        <f>IF(Accueil!E20="",NA(),Accueil!E20)</f>
        <v>4</v>
      </c>
      <c r="D165" s="39">
        <f>IF(Accueil!F20="",NA(),Accueil!F20)</f>
        <v>5</v>
      </c>
      <c r="E165" s="39">
        <f>IF(Accueil!G20="",NA(),Accueil!G20)</f>
        <v>1</v>
      </c>
      <c r="F165" s="39" t="e">
        <f>IF(Accueil!H20="",NA(),Accueil!H20)</f>
        <v>#N/A</v>
      </c>
      <c r="G165" s="39">
        <f>IF(Accueil!I20="",NA(),Accueil!I20)</f>
        <v>4</v>
      </c>
      <c r="H165" s="39">
        <f>IF(Accueil!J20="",NA(),Accueil!J20)</f>
        <v>8</v>
      </c>
      <c r="I165" s="39" t="e">
        <f>IF(Accueil!K20="",NA(),Accueil!K20)</f>
        <v>#N/A</v>
      </c>
      <c r="J165" s="39" t="e">
        <f>IF(Accueil!L20="",NA(),Accueil!L20)</f>
        <v>#N/A</v>
      </c>
      <c r="K165" s="39" t="e">
        <f>IF(Accueil!M20="",NA(),Accueil!M20)</f>
        <v>#N/A</v>
      </c>
      <c r="L165" s="39" t="e">
        <f>IF(Accueil!N20="",NA(),Accueil!N20)</f>
        <v>#N/A</v>
      </c>
      <c r="M165" s="39" t="e">
        <f>IF(Accueil!O20="",NA(),Accueil!O20)</f>
        <v>#N/A</v>
      </c>
      <c r="N165" s="39" t="e">
        <f>IF(Accueil!P20="",NA(),Accueil!P20)</f>
        <v>#N/A</v>
      </c>
      <c r="O165" s="39" t="e">
        <f>IF(Accueil!Q20="",NA(),Accueil!Q20)</f>
        <v>#N/A</v>
      </c>
      <c r="P165" s="39" t="e">
        <f>IF(Accueil!R20="",NA(),Accueil!R20)</f>
        <v>#N/A</v>
      </c>
      <c r="Q165" s="39" t="e">
        <f>IF(Accueil!S20="",NA(),Accueil!S20)</f>
        <v>#N/A</v>
      </c>
      <c r="R165" s="39" t="e">
        <f>IF(Accueil!T20="",NA(),Accueil!T20)</f>
        <v>#N/A</v>
      </c>
      <c r="S165" s="39" t="e">
        <f>IF(Accueil!U20="",NA(),Accueil!U20)</f>
        <v>#N/A</v>
      </c>
      <c r="T165" s="39" t="e">
        <f>IF(Accueil!V20="",NA(),Accueil!V20)</f>
        <v>#N/A</v>
      </c>
      <c r="U165" s="39" t="e">
        <f>IF(Accueil!W20="",NA(),Accueil!W20)</f>
        <v>#N/A</v>
      </c>
      <c r="V165" s="39" t="e">
        <f>IF(Accueil!X20="",NA(),Accueil!X20)</f>
        <v>#N/A</v>
      </c>
      <c r="W165" s="39" t="e">
        <f>IF(Accueil!Y20="",NA(),Accueil!Y20)</f>
        <v>#N/A</v>
      </c>
      <c r="X165" s="39" t="e">
        <f>IF(Accueil!Z20="",NA(),Accueil!Z20)</f>
        <v>#N/A</v>
      </c>
      <c r="Y165" s="39" t="e">
        <f>IF(Accueil!AA20="",NA(),Accueil!AA20)</f>
        <v>#N/A</v>
      </c>
      <c r="Z165" s="39" t="e">
        <f>IF(Accueil!AB20="",NA(),Accueil!AB20)</f>
        <v>#N/A</v>
      </c>
      <c r="AA165" s="39" t="e">
        <f>IF(Accueil!AC20="",NA(),Accueil!AC20)</f>
        <v>#N/A</v>
      </c>
      <c r="AB165" s="39" t="e">
        <f>IF(Accueil!AD20="",NA(),Accueil!AD20)</f>
        <v>#N/A</v>
      </c>
      <c r="AC165" s="39" t="e">
        <f>IF(Accueil!AE20="",NA(),Accueil!AE20)</f>
        <v>#N/A</v>
      </c>
      <c r="AD165" s="39" t="e">
        <f>IF(Accueil!AF20="",NA(),Accueil!AF20)</f>
        <v>#N/A</v>
      </c>
      <c r="AE165" s="39" t="e">
        <f>IF(Accueil!AG20="",NA(),Accueil!AG20)</f>
        <v>#N/A</v>
      </c>
      <c r="AF165" s="39" t="e">
        <f>IF(Accueil!AH20="",NA(),Accueil!AH20)</f>
        <v>#N/A</v>
      </c>
      <c r="AG165" s="39" t="e">
        <f>IF(Accueil!AI20="",NA(),Accueil!AI20)</f>
        <v>#N/A</v>
      </c>
      <c r="AH165" s="39" t="e">
        <f>IF(Accueil!AJ20="",NA(),Accueil!AJ20)</f>
        <v>#N/A</v>
      </c>
      <c r="AI165" s="39" t="e">
        <f>IF(Accueil!AK20="",NA(),Accueil!AK20)</f>
        <v>#N/A</v>
      </c>
      <c r="AJ165" s="39" t="e">
        <f>IF(Accueil!AL20="",NA(),Accueil!AL20)</f>
        <v>#N/A</v>
      </c>
      <c r="AK165" s="39" t="e">
        <f>IF(Accueil!AM20="",NA(),Accueil!AM20)</f>
        <v>#N/A</v>
      </c>
      <c r="AL165" s="39" t="e">
        <f>IF(Accueil!AN20="",NA(),Accueil!AN20)</f>
        <v>#N/A</v>
      </c>
      <c r="AM165" s="39" t="e">
        <f>IF(Accueil!AO20="",NA(),Accueil!AO20)</f>
        <v>#N/A</v>
      </c>
      <c r="AN165" s="39" t="e">
        <f>IF(Accueil!AP20="",NA(),Accueil!AP20)</f>
        <v>#N/A</v>
      </c>
      <c r="AO165" s="39">
        <f>Accueil!AQ20</f>
        <v>4.4000000000000004</v>
      </c>
    </row>
    <row r="166" spans="1:82" x14ac:dyDescent="0.25">
      <c r="A166" s="39" t="str">
        <f>Accueil!C21</f>
        <v>Renaud</v>
      </c>
      <c r="B166" s="39">
        <f>Accueil!D21</f>
        <v>15</v>
      </c>
      <c r="C166" s="39">
        <f>IF(Accueil!E21="",NA(),Accueil!E21)</f>
        <v>7</v>
      </c>
      <c r="D166" s="39" t="e">
        <f>IF(Accueil!F21="",NA(),Accueil!F21)</f>
        <v>#N/A</v>
      </c>
      <c r="E166" s="39">
        <f>IF(Accueil!G21="",NA(),Accueil!G21)</f>
        <v>1</v>
      </c>
      <c r="F166" s="39">
        <f>IF(Accueil!H21="",NA(),Accueil!H21)</f>
        <v>3</v>
      </c>
      <c r="G166" s="39" t="e">
        <f>IF(Accueil!I21="",NA(),Accueil!I21)</f>
        <v>#N/A</v>
      </c>
      <c r="H166" s="39">
        <f>IF(Accueil!J21="",NA(),Accueil!J21)</f>
        <v>4</v>
      </c>
      <c r="I166" s="39" t="e">
        <f>IF(Accueil!K21="",NA(),Accueil!K21)</f>
        <v>#N/A</v>
      </c>
      <c r="J166" s="39" t="e">
        <f>IF(Accueil!L21="",NA(),Accueil!L21)</f>
        <v>#N/A</v>
      </c>
      <c r="K166" s="39" t="e">
        <f>IF(Accueil!M21="",NA(),Accueil!M21)</f>
        <v>#N/A</v>
      </c>
      <c r="L166" s="39" t="e">
        <f>IF(Accueil!N21="",NA(),Accueil!N21)</f>
        <v>#N/A</v>
      </c>
      <c r="M166" s="39" t="e">
        <f>IF(Accueil!O21="",NA(),Accueil!O21)</f>
        <v>#N/A</v>
      </c>
      <c r="N166" s="39" t="e">
        <f>IF(Accueil!P21="",NA(),Accueil!P21)</f>
        <v>#N/A</v>
      </c>
      <c r="O166" s="39" t="e">
        <f>IF(Accueil!Q21="",NA(),Accueil!Q21)</f>
        <v>#N/A</v>
      </c>
      <c r="P166" s="39" t="e">
        <f>IF(Accueil!R21="",NA(),Accueil!R21)</f>
        <v>#N/A</v>
      </c>
      <c r="Q166" s="39" t="e">
        <f>IF(Accueil!S21="",NA(),Accueil!S21)</f>
        <v>#N/A</v>
      </c>
      <c r="R166" s="39" t="e">
        <f>IF(Accueil!T21="",NA(),Accueil!T21)</f>
        <v>#N/A</v>
      </c>
      <c r="S166" s="39" t="e">
        <f>IF(Accueil!U21="",NA(),Accueil!U21)</f>
        <v>#N/A</v>
      </c>
      <c r="T166" s="39" t="e">
        <f>IF(Accueil!V21="",NA(),Accueil!V21)</f>
        <v>#N/A</v>
      </c>
      <c r="U166" s="39" t="e">
        <f>IF(Accueil!W21="",NA(),Accueil!W21)</f>
        <v>#N/A</v>
      </c>
      <c r="V166" s="39" t="e">
        <f>IF(Accueil!X21="",NA(),Accueil!X21)</f>
        <v>#N/A</v>
      </c>
      <c r="W166" s="39" t="e">
        <f>IF(Accueil!Y21="",NA(),Accueil!Y21)</f>
        <v>#N/A</v>
      </c>
      <c r="X166" s="39" t="e">
        <f>IF(Accueil!Z21="",NA(),Accueil!Z21)</f>
        <v>#N/A</v>
      </c>
      <c r="Y166" s="39" t="e">
        <f>IF(Accueil!AA21="",NA(),Accueil!AA21)</f>
        <v>#N/A</v>
      </c>
      <c r="Z166" s="39" t="e">
        <f>IF(Accueil!AB21="",NA(),Accueil!AB21)</f>
        <v>#N/A</v>
      </c>
      <c r="AA166" s="39" t="e">
        <f>IF(Accueil!AC21="",NA(),Accueil!AC21)</f>
        <v>#N/A</v>
      </c>
      <c r="AB166" s="39" t="e">
        <f>IF(Accueil!AD21="",NA(),Accueil!AD21)</f>
        <v>#N/A</v>
      </c>
      <c r="AC166" s="39" t="e">
        <f>IF(Accueil!AE21="",NA(),Accueil!AE21)</f>
        <v>#N/A</v>
      </c>
      <c r="AD166" s="39" t="e">
        <f>IF(Accueil!AF21="",NA(),Accueil!AF21)</f>
        <v>#N/A</v>
      </c>
      <c r="AE166" s="39" t="e">
        <f>IF(Accueil!AG21="",NA(),Accueil!AG21)</f>
        <v>#N/A</v>
      </c>
      <c r="AF166" s="39" t="e">
        <f>IF(Accueil!AH21="",NA(),Accueil!AH21)</f>
        <v>#N/A</v>
      </c>
      <c r="AG166" s="39" t="e">
        <f>IF(Accueil!AI21="",NA(),Accueil!AI21)</f>
        <v>#N/A</v>
      </c>
      <c r="AH166" s="39" t="e">
        <f>IF(Accueil!AJ21="",NA(),Accueil!AJ21)</f>
        <v>#N/A</v>
      </c>
      <c r="AI166" s="39" t="e">
        <f>IF(Accueil!AK21="",NA(),Accueil!AK21)</f>
        <v>#N/A</v>
      </c>
      <c r="AJ166" s="39" t="e">
        <f>IF(Accueil!AL21="",NA(),Accueil!AL21)</f>
        <v>#N/A</v>
      </c>
      <c r="AK166" s="39" t="e">
        <f>IF(Accueil!AM21="",NA(),Accueil!AM21)</f>
        <v>#N/A</v>
      </c>
      <c r="AL166" s="39" t="e">
        <f>IF(Accueil!AN21="",NA(),Accueil!AN21)</f>
        <v>#N/A</v>
      </c>
      <c r="AM166" s="39" t="e">
        <f>IF(Accueil!AO21="",NA(),Accueil!AO21)</f>
        <v>#N/A</v>
      </c>
      <c r="AN166" s="39" t="e">
        <f>IF(Accueil!AP21="",NA(),Accueil!AP21)</f>
        <v>#N/A</v>
      </c>
      <c r="AO166" s="39">
        <f>Accueil!AQ21</f>
        <v>3.75</v>
      </c>
    </row>
    <row r="167" spans="1:82" x14ac:dyDescent="0.25">
      <c r="A167" s="39" t="str">
        <f>Accueil!C22</f>
        <v>Matt</v>
      </c>
      <c r="B167" s="39">
        <f>Accueil!D22</f>
        <v>7</v>
      </c>
      <c r="C167" s="39">
        <f>IF(Accueil!E22="",NA(),Accueil!E22)</f>
        <v>3</v>
      </c>
      <c r="D167" s="39">
        <f>IF(Accueil!F22="",NA(),Accueil!F22)</f>
        <v>4</v>
      </c>
      <c r="E167" s="39" t="e">
        <f>IF(Accueil!G22="",NA(),Accueil!G22)</f>
        <v>#N/A</v>
      </c>
      <c r="F167" s="39" t="e">
        <f>IF(Accueil!H22="",NA(),Accueil!H22)</f>
        <v>#N/A</v>
      </c>
      <c r="G167" s="39" t="e">
        <f>IF(Accueil!I22="",NA(),Accueil!I22)</f>
        <v>#N/A</v>
      </c>
      <c r="H167" s="39" t="e">
        <f>IF(Accueil!J22="",NA(),Accueil!J22)</f>
        <v>#N/A</v>
      </c>
      <c r="I167" s="39" t="e">
        <f>IF(Accueil!K22="",NA(),Accueil!K22)</f>
        <v>#N/A</v>
      </c>
      <c r="J167" s="39" t="e">
        <f>IF(Accueil!L22="",NA(),Accueil!L22)</f>
        <v>#N/A</v>
      </c>
      <c r="K167" s="39" t="e">
        <f>IF(Accueil!M22="",NA(),Accueil!M22)</f>
        <v>#N/A</v>
      </c>
      <c r="L167" s="39" t="e">
        <f>IF(Accueil!N22="",NA(),Accueil!N22)</f>
        <v>#N/A</v>
      </c>
      <c r="M167" s="39" t="e">
        <f>IF(Accueil!O22="",NA(),Accueil!O22)</f>
        <v>#N/A</v>
      </c>
      <c r="N167" s="39" t="e">
        <f>IF(Accueil!P22="",NA(),Accueil!P22)</f>
        <v>#N/A</v>
      </c>
      <c r="O167" s="39" t="e">
        <f>IF(Accueil!Q22="",NA(),Accueil!Q22)</f>
        <v>#N/A</v>
      </c>
      <c r="P167" s="39" t="e">
        <f>IF(Accueil!R22="",NA(),Accueil!R22)</f>
        <v>#N/A</v>
      </c>
      <c r="Q167" s="39" t="e">
        <f>IF(Accueil!S22="",NA(),Accueil!S22)</f>
        <v>#N/A</v>
      </c>
      <c r="R167" s="39" t="e">
        <f>IF(Accueil!T22="",NA(),Accueil!T22)</f>
        <v>#N/A</v>
      </c>
      <c r="S167" s="39" t="e">
        <f>IF(Accueil!U22="",NA(),Accueil!U22)</f>
        <v>#N/A</v>
      </c>
      <c r="T167" s="39" t="e">
        <f>IF(Accueil!V22="",NA(),Accueil!V22)</f>
        <v>#N/A</v>
      </c>
      <c r="U167" s="39" t="e">
        <f>IF(Accueil!W22="",NA(),Accueil!W22)</f>
        <v>#N/A</v>
      </c>
      <c r="V167" s="39" t="e">
        <f>IF(Accueil!X22="",NA(),Accueil!X22)</f>
        <v>#N/A</v>
      </c>
      <c r="W167" s="39" t="e">
        <f>IF(Accueil!Y22="",NA(),Accueil!Y22)</f>
        <v>#N/A</v>
      </c>
      <c r="X167" s="39" t="e">
        <f>IF(Accueil!Z22="",NA(),Accueil!Z22)</f>
        <v>#N/A</v>
      </c>
      <c r="Y167" s="39" t="e">
        <f>IF(Accueil!AA22="",NA(),Accueil!AA22)</f>
        <v>#N/A</v>
      </c>
      <c r="Z167" s="39" t="e">
        <f>IF(Accueil!AB22="",NA(),Accueil!AB22)</f>
        <v>#N/A</v>
      </c>
      <c r="AA167" s="39" t="e">
        <f>IF(Accueil!AC22="",NA(),Accueil!AC22)</f>
        <v>#N/A</v>
      </c>
      <c r="AB167" s="39" t="e">
        <f>IF(Accueil!AD22="",NA(),Accueil!AD22)</f>
        <v>#N/A</v>
      </c>
      <c r="AC167" s="39" t="e">
        <f>IF(Accueil!AE22="",NA(),Accueil!AE22)</f>
        <v>#N/A</v>
      </c>
      <c r="AD167" s="39" t="e">
        <f>IF(Accueil!AF22="",NA(),Accueil!AF22)</f>
        <v>#N/A</v>
      </c>
      <c r="AE167" s="39" t="e">
        <f>IF(Accueil!AG22="",NA(),Accueil!AG22)</f>
        <v>#N/A</v>
      </c>
      <c r="AF167" s="39" t="e">
        <f>IF(Accueil!AH22="",NA(),Accueil!AH22)</f>
        <v>#N/A</v>
      </c>
      <c r="AG167" s="39" t="e">
        <f>IF(Accueil!AI22="",NA(),Accueil!AI22)</f>
        <v>#N/A</v>
      </c>
      <c r="AH167" s="39" t="e">
        <f>IF(Accueil!AJ22="",NA(),Accueil!AJ22)</f>
        <v>#N/A</v>
      </c>
      <c r="AI167" s="39" t="e">
        <f>IF(Accueil!AK22="",NA(),Accueil!AK22)</f>
        <v>#N/A</v>
      </c>
      <c r="AJ167" s="39" t="e">
        <f>IF(Accueil!AL22="",NA(),Accueil!AL22)</f>
        <v>#N/A</v>
      </c>
      <c r="AK167" s="39" t="e">
        <f>IF(Accueil!AM22="",NA(),Accueil!AM22)</f>
        <v>#N/A</v>
      </c>
      <c r="AL167" s="39" t="e">
        <f>IF(Accueil!AN22="",NA(),Accueil!AN22)</f>
        <v>#N/A</v>
      </c>
      <c r="AM167" s="39" t="e">
        <f>IF(Accueil!AO22="",NA(),Accueil!AO22)</f>
        <v>#N/A</v>
      </c>
      <c r="AN167" s="39" t="e">
        <f>IF(Accueil!AP22="",NA(),Accueil!AP22)</f>
        <v>#N/A</v>
      </c>
      <c r="AO167" s="39">
        <f>Accueil!AQ22</f>
        <v>3.5</v>
      </c>
    </row>
    <row r="168" spans="1:82" ht="15.75" thickBot="1" x14ac:dyDescent="0.3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</row>
    <row r="169" spans="1:82" ht="15.75" thickBot="1" x14ac:dyDescent="0.3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57" t="s">
        <v>12</v>
      </c>
      <c r="U169" s="58"/>
      <c r="V169" s="59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</row>
    <row r="170" spans="1:82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</row>
    <row r="171" spans="1:82" x14ac:dyDescent="0.25">
      <c r="A171" s="39" t="str">
        <f>Accueil!C12</f>
        <v>Pseudo</v>
      </c>
      <c r="B171" s="39" t="str">
        <f>Accueil!D12</f>
        <v>Total</v>
      </c>
      <c r="C171" s="39" t="str">
        <f>Accueil!E12</f>
        <v>J1</v>
      </c>
      <c r="D171" s="39" t="str">
        <f>Accueil!F12</f>
        <v>J2</v>
      </c>
      <c r="E171" s="39" t="str">
        <f>Accueil!G12</f>
        <v>J3</v>
      </c>
      <c r="F171" s="39" t="str">
        <f>Accueil!H12</f>
        <v>J4</v>
      </c>
      <c r="G171" s="39" t="str">
        <f>Accueil!I12</f>
        <v>J5</v>
      </c>
      <c r="H171" s="39" t="str">
        <f>Accueil!J12</f>
        <v>J6</v>
      </c>
      <c r="I171" s="39" t="str">
        <f>Accueil!K12</f>
        <v>J7</v>
      </c>
      <c r="J171" s="39" t="str">
        <f>Accueil!L12</f>
        <v>J8</v>
      </c>
      <c r="K171" s="39" t="str">
        <f>Accueil!M12</f>
        <v>J9</v>
      </c>
      <c r="L171" s="39" t="str">
        <f>Accueil!N12</f>
        <v>J10</v>
      </c>
      <c r="M171" s="39" t="str">
        <f>Accueil!O12</f>
        <v>J11</v>
      </c>
      <c r="N171" s="39" t="str">
        <f>Accueil!P12</f>
        <v>J12</v>
      </c>
      <c r="O171" s="39" t="str">
        <f>Accueil!Q12</f>
        <v>J13</v>
      </c>
      <c r="P171" s="39" t="str">
        <f>Accueil!R12</f>
        <v>J14</v>
      </c>
      <c r="Q171" s="39" t="str">
        <f>Accueil!S12</f>
        <v>J15</v>
      </c>
      <c r="R171" s="39" t="str">
        <f>Accueil!T12</f>
        <v>J16</v>
      </c>
      <c r="S171" s="39" t="str">
        <f>Accueil!U12</f>
        <v>J17</v>
      </c>
      <c r="T171" s="39" t="str">
        <f>Accueil!V12</f>
        <v>J18</v>
      </c>
      <c r="U171" s="39" t="str">
        <f>Accueil!W12</f>
        <v>J19</v>
      </c>
      <c r="V171" s="39" t="str">
        <f>Accueil!X12</f>
        <v>J20</v>
      </c>
      <c r="W171" s="39" t="str">
        <f>Accueil!Y12</f>
        <v>J21</v>
      </c>
      <c r="X171" s="39" t="str">
        <f>Accueil!Z12</f>
        <v>J22</v>
      </c>
      <c r="Y171" s="39" t="str">
        <f>Accueil!AA12</f>
        <v>J23</v>
      </c>
      <c r="Z171" s="39" t="str">
        <f>Accueil!AB12</f>
        <v>J24</v>
      </c>
      <c r="AA171" s="39" t="str">
        <f>Accueil!AC12</f>
        <v>J25</v>
      </c>
      <c r="AB171" s="39" t="str">
        <f>Accueil!AD12</f>
        <v>J26</v>
      </c>
      <c r="AC171" s="39" t="str">
        <f>Accueil!AE12</f>
        <v>J27</v>
      </c>
      <c r="AD171" s="39" t="str">
        <f>Accueil!AF12</f>
        <v>J28</v>
      </c>
      <c r="AE171" s="39" t="str">
        <f>Accueil!AG12</f>
        <v>J29</v>
      </c>
      <c r="AF171" s="39" t="str">
        <f>Accueil!AH12</f>
        <v>J30</v>
      </c>
      <c r="AG171" s="39" t="str">
        <f>Accueil!AI12</f>
        <v>J31</v>
      </c>
      <c r="AH171" s="39" t="str">
        <f>Accueil!AJ12</f>
        <v>J32</v>
      </c>
      <c r="AI171" s="39" t="str">
        <f>Accueil!AK12</f>
        <v>J33</v>
      </c>
      <c r="AJ171" s="39" t="str">
        <f>Accueil!AL12</f>
        <v>J34</v>
      </c>
      <c r="AK171" s="39" t="str">
        <f>Accueil!AM12</f>
        <v>J35</v>
      </c>
      <c r="AL171" s="39" t="str">
        <f>Accueil!AN12</f>
        <v>J36</v>
      </c>
      <c r="AM171" s="39" t="str">
        <f>Accueil!AO12</f>
        <v>J37</v>
      </c>
      <c r="AN171" s="39" t="str">
        <f>Accueil!AP12</f>
        <v>J38</v>
      </c>
      <c r="AO171" s="39" t="str">
        <f>Accueil!AQ12</f>
        <v>Moy. /10</v>
      </c>
    </row>
    <row r="172" spans="1:82" x14ac:dyDescent="0.25">
      <c r="A172" s="39" t="str">
        <f>Accueil!C13</f>
        <v>Régis</v>
      </c>
      <c r="B172" s="39">
        <f>Accueil!D13</f>
        <v>177</v>
      </c>
      <c r="C172" s="39">
        <f>Accueil!E13</f>
        <v>5</v>
      </c>
      <c r="D172" s="39">
        <f>Accueil!F13</f>
        <v>3</v>
      </c>
      <c r="E172" s="39">
        <f>Accueil!G13</f>
        <v>1</v>
      </c>
      <c r="F172" s="39">
        <f>Accueil!H13</f>
        <v>4</v>
      </c>
      <c r="G172" s="39">
        <f>Accueil!I13</f>
        <v>4</v>
      </c>
      <c r="H172" s="39">
        <f>Accueil!J13</f>
        <v>5</v>
      </c>
      <c r="I172" s="39">
        <f>Accueil!K13</f>
        <v>5</v>
      </c>
      <c r="J172" s="39">
        <f>Accueil!L13</f>
        <v>8</v>
      </c>
      <c r="K172" s="39">
        <f>Accueil!M13</f>
        <v>5</v>
      </c>
      <c r="L172" s="39">
        <f>Accueil!N13</f>
        <v>3</v>
      </c>
      <c r="M172" s="39">
        <f>Accueil!O13</f>
        <v>4</v>
      </c>
      <c r="N172" s="39">
        <f>Accueil!P13</f>
        <v>6</v>
      </c>
      <c r="O172" s="39">
        <f>Accueil!Q13</f>
        <v>5</v>
      </c>
      <c r="P172" s="39">
        <f>Accueil!R13</f>
        <v>3</v>
      </c>
      <c r="Q172" s="39">
        <f>Accueil!S13</f>
        <v>7</v>
      </c>
      <c r="R172" s="39">
        <f>Accueil!T13</f>
        <v>4</v>
      </c>
      <c r="S172" s="39">
        <f>Accueil!U13</f>
        <v>6</v>
      </c>
      <c r="T172" s="39">
        <f>Accueil!V13</f>
        <v>4</v>
      </c>
      <c r="U172" s="39">
        <f>Accueil!W13</f>
        <v>6</v>
      </c>
      <c r="V172" s="39">
        <f>Accueil!X13</f>
        <v>3</v>
      </c>
      <c r="W172" s="39">
        <f>Accueil!Y13</f>
        <v>5</v>
      </c>
      <c r="X172" s="39">
        <f>Accueil!Z13</f>
        <v>3</v>
      </c>
      <c r="Y172" s="39">
        <f>Accueil!AA13</f>
        <v>2</v>
      </c>
      <c r="Z172" s="39">
        <f>Accueil!AB13</f>
        <v>5</v>
      </c>
      <c r="AA172" s="39">
        <f>Accueil!AC13</f>
        <v>5</v>
      </c>
      <c r="AB172" s="39">
        <f>Accueil!AD13</f>
        <v>3</v>
      </c>
      <c r="AC172" s="39">
        <f>Accueil!AE13</f>
        <v>7</v>
      </c>
      <c r="AD172" s="39">
        <f>Accueil!AF13</f>
        <v>6</v>
      </c>
      <c r="AE172" s="39">
        <f>Accueil!AG13</f>
        <v>7</v>
      </c>
      <c r="AF172" s="39">
        <f>Accueil!AH13</f>
        <v>5</v>
      </c>
      <c r="AG172" s="39">
        <f>Accueil!AI13</f>
        <v>3</v>
      </c>
      <c r="AH172" s="39">
        <f>Accueil!AJ13</f>
        <v>5</v>
      </c>
      <c r="AI172" s="39">
        <f>Accueil!AK13</f>
        <v>5</v>
      </c>
      <c r="AJ172" s="39">
        <f>Accueil!AL13</f>
        <v>4</v>
      </c>
      <c r="AK172" s="39">
        <f>Accueil!AM13</f>
        <v>5</v>
      </c>
      <c r="AL172" s="39">
        <f>Accueil!AN13</f>
        <v>5</v>
      </c>
      <c r="AM172" s="39">
        <f>Accueil!AO13</f>
        <v>6</v>
      </c>
      <c r="AN172" s="39">
        <f>Accueil!AP13</f>
        <v>5</v>
      </c>
      <c r="AO172" s="39">
        <f>Accueil!AQ13</f>
        <v>4.6578947368421053</v>
      </c>
      <c r="AP172" s="40">
        <f>IF(C172=MAX(C172:C181),1,0)</f>
        <v>0</v>
      </c>
      <c r="AQ172" s="40">
        <f>IF(D172=MAX(D172:D181),1,0)</f>
        <v>0</v>
      </c>
      <c r="AR172" s="40">
        <f t="shared" ref="AR172:BC172" si="0">IF(E172=MAX(E172:E181),1,0)</f>
        <v>0</v>
      </c>
      <c r="AS172" s="40">
        <f t="shared" si="0"/>
        <v>1</v>
      </c>
      <c r="AT172" s="40">
        <f t="shared" si="0"/>
        <v>0</v>
      </c>
      <c r="AU172" s="40">
        <f t="shared" si="0"/>
        <v>0</v>
      </c>
      <c r="AV172" s="40">
        <f t="shared" si="0"/>
        <v>1</v>
      </c>
      <c r="AW172" s="40">
        <f t="shared" si="0"/>
        <v>1</v>
      </c>
      <c r="AX172" s="40">
        <f t="shared" si="0"/>
        <v>1</v>
      </c>
      <c r="AY172" s="40">
        <f t="shared" si="0"/>
        <v>0</v>
      </c>
      <c r="AZ172" s="40">
        <f t="shared" si="0"/>
        <v>0</v>
      </c>
      <c r="BA172" s="40">
        <f t="shared" si="0"/>
        <v>1</v>
      </c>
      <c r="BB172" s="40">
        <f t="shared" si="0"/>
        <v>0</v>
      </c>
      <c r="BC172" s="40">
        <f t="shared" si="0"/>
        <v>0</v>
      </c>
      <c r="BD172" s="40">
        <f>IF(Q172=MAX(Q172:Q181),1,0)</f>
        <v>1</v>
      </c>
      <c r="BE172" s="40">
        <f>IF(R172=MAX(R172:R181),1,0)</f>
        <v>0</v>
      </c>
      <c r="BF172" s="40">
        <f t="shared" ref="BF172:BG172" si="1">IF(S172=MAX(S172:S181),1,0)</f>
        <v>0</v>
      </c>
      <c r="BG172" s="40">
        <f t="shared" si="1"/>
        <v>1</v>
      </c>
      <c r="BH172" s="40">
        <f>IF(U172=MAX(U172:U181),1,0)</f>
        <v>0</v>
      </c>
      <c r="BI172" s="40">
        <f>IF(V172=MAX(V172:V181),1,0)</f>
        <v>0</v>
      </c>
      <c r="BJ172" s="40">
        <f t="shared" ref="BJ172:BU172" si="2">IF(W172=MAX(W172:W181),1,0)</f>
        <v>0</v>
      </c>
      <c r="BK172" s="40">
        <f t="shared" si="2"/>
        <v>0</v>
      </c>
      <c r="BL172" s="40">
        <f t="shared" si="2"/>
        <v>0</v>
      </c>
      <c r="BM172" s="40">
        <f t="shared" si="2"/>
        <v>0</v>
      </c>
      <c r="BN172" s="40">
        <f t="shared" si="2"/>
        <v>0</v>
      </c>
      <c r="BO172" s="40">
        <f t="shared" si="2"/>
        <v>0</v>
      </c>
      <c r="BP172" s="40">
        <f t="shared" si="2"/>
        <v>1</v>
      </c>
      <c r="BQ172" s="40">
        <f t="shared" si="2"/>
        <v>1</v>
      </c>
      <c r="BR172" s="40">
        <f t="shared" si="2"/>
        <v>1</v>
      </c>
      <c r="BS172" s="40">
        <f t="shared" si="2"/>
        <v>0</v>
      </c>
      <c r="BT172" s="40">
        <f t="shared" si="2"/>
        <v>0</v>
      </c>
      <c r="BU172" s="40">
        <f t="shared" si="2"/>
        <v>0</v>
      </c>
      <c r="BV172" s="40">
        <f>IF(AI172=MAX(AI172:AI181),1,0)</f>
        <v>0</v>
      </c>
      <c r="BW172" s="40">
        <f>IF(AJ172=MAX(AJ172:AJ181),1,0)</f>
        <v>0</v>
      </c>
      <c r="BX172" s="40">
        <f t="shared" ref="BX172:BZ172" si="3">IF(AK172=MAX(AK172:AK181),1,0)</f>
        <v>1</v>
      </c>
      <c r="BY172" s="40">
        <f t="shared" si="3"/>
        <v>0</v>
      </c>
      <c r="BZ172" s="40">
        <f t="shared" si="3"/>
        <v>1</v>
      </c>
      <c r="CA172" s="40">
        <f>IF(AN172=MAX(AN172:AN181),1,0)</f>
        <v>1</v>
      </c>
      <c r="CB172" s="14"/>
      <c r="CC172" s="14"/>
      <c r="CD172" s="14"/>
    </row>
    <row r="173" spans="1:82" x14ac:dyDescent="0.25">
      <c r="A173" s="39" t="str">
        <f>Accueil!C14</f>
        <v>Manu</v>
      </c>
      <c r="B173" s="39">
        <f>Accueil!D14</f>
        <v>176</v>
      </c>
      <c r="C173" s="39">
        <f>Accueil!E14</f>
        <v>4</v>
      </c>
      <c r="D173" s="39">
        <f>Accueil!F14</f>
        <v>6</v>
      </c>
      <c r="E173" s="39">
        <f>Accueil!G14</f>
        <v>4</v>
      </c>
      <c r="F173" s="39">
        <f>Accueil!H14</f>
        <v>1</v>
      </c>
      <c r="G173" s="39">
        <f>Accueil!I14</f>
        <v>3</v>
      </c>
      <c r="H173" s="39">
        <f>Accueil!J14</f>
        <v>5</v>
      </c>
      <c r="I173" s="39">
        <f>Accueil!K14</f>
        <v>4</v>
      </c>
      <c r="J173" s="39">
        <f>Accueil!L14</f>
        <v>7</v>
      </c>
      <c r="K173" s="39">
        <f>Accueil!M14</f>
        <v>5</v>
      </c>
      <c r="L173" s="39">
        <f>Accueil!N14</f>
        <v>5</v>
      </c>
      <c r="M173" s="39">
        <f>Accueil!O14</f>
        <v>7</v>
      </c>
      <c r="N173" s="39">
        <f>Accueil!P14</f>
        <v>4</v>
      </c>
      <c r="O173" s="39">
        <f>Accueil!Q14</f>
        <v>5</v>
      </c>
      <c r="P173" s="39">
        <f>Accueil!R14</f>
        <v>4</v>
      </c>
      <c r="Q173" s="39">
        <f>Accueil!S14</f>
        <v>6</v>
      </c>
      <c r="R173" s="39">
        <f>Accueil!T14</f>
        <v>5</v>
      </c>
      <c r="S173" s="39">
        <f>Accueil!U14</f>
        <v>7</v>
      </c>
      <c r="T173" s="39">
        <f>Accueil!V14</f>
        <v>3</v>
      </c>
      <c r="U173" s="39">
        <f>Accueil!W14</f>
        <v>7</v>
      </c>
      <c r="V173" s="39">
        <f>Accueil!X14</f>
        <v>5</v>
      </c>
      <c r="W173" s="39">
        <f>Accueil!Y14</f>
        <v>4</v>
      </c>
      <c r="X173" s="39">
        <f>Accueil!Z14</f>
        <v>3</v>
      </c>
      <c r="Y173" s="39">
        <f>Accueil!AA14</f>
        <v>2</v>
      </c>
      <c r="Z173" s="39">
        <f>Accueil!AB14</f>
        <v>4</v>
      </c>
      <c r="AA173" s="39">
        <f>Accueil!AC14</f>
        <v>3</v>
      </c>
      <c r="AB173" s="39">
        <f>Accueil!AD14</f>
        <v>6</v>
      </c>
      <c r="AC173" s="39">
        <f>Accueil!AE14</f>
        <v>3</v>
      </c>
      <c r="AD173" s="39">
        <f>Accueil!AF14</f>
        <v>4</v>
      </c>
      <c r="AE173" s="39">
        <f>Accueil!AG14</f>
        <v>6</v>
      </c>
      <c r="AF173" s="39">
        <f>Accueil!AH14</f>
        <v>3</v>
      </c>
      <c r="AG173" s="39">
        <f>Accueil!AI14</f>
        <v>7</v>
      </c>
      <c r="AH173" s="39">
        <f>Accueil!AJ14</f>
        <v>4</v>
      </c>
      <c r="AI173" s="39">
        <f>Accueil!AK14</f>
        <v>7</v>
      </c>
      <c r="AJ173" s="39">
        <f>Accueil!AL14</f>
        <v>5</v>
      </c>
      <c r="AK173" s="39">
        <f>Accueil!AM14</f>
        <v>4</v>
      </c>
      <c r="AL173" s="39">
        <f>Accueil!AN14</f>
        <v>5</v>
      </c>
      <c r="AM173" s="39">
        <f>Accueil!AO14</f>
        <v>4</v>
      </c>
      <c r="AN173" s="39">
        <f>Accueil!AP14</f>
        <v>5</v>
      </c>
      <c r="AO173" s="39">
        <f>Accueil!AQ14</f>
        <v>4.6315789473684212</v>
      </c>
      <c r="AP173" s="40">
        <f>IF(C173=MAX(C172:C181),1,0)</f>
        <v>0</v>
      </c>
      <c r="AQ173" s="40">
        <f>IF(D173=MAX(D172:D181),1,0)</f>
        <v>1</v>
      </c>
      <c r="AR173" s="40">
        <f t="shared" ref="AR173:BC173" si="4">IF(E173=MAX(E172:E181),1,0)</f>
        <v>0</v>
      </c>
      <c r="AS173" s="40">
        <f t="shared" si="4"/>
        <v>0</v>
      </c>
      <c r="AT173" s="40">
        <f t="shared" si="4"/>
        <v>0</v>
      </c>
      <c r="AU173" s="40">
        <f t="shared" si="4"/>
        <v>0</v>
      </c>
      <c r="AV173" s="40">
        <f t="shared" si="4"/>
        <v>0</v>
      </c>
      <c r="AW173" s="40">
        <f t="shared" si="4"/>
        <v>0</v>
      </c>
      <c r="AX173" s="40">
        <f t="shared" si="4"/>
        <v>1</v>
      </c>
      <c r="AY173" s="40">
        <f t="shared" si="4"/>
        <v>0</v>
      </c>
      <c r="AZ173" s="40">
        <f t="shared" si="4"/>
        <v>1</v>
      </c>
      <c r="BA173" s="40">
        <f t="shared" si="4"/>
        <v>0</v>
      </c>
      <c r="BB173" s="40">
        <f t="shared" si="4"/>
        <v>0</v>
      </c>
      <c r="BC173" s="40">
        <f t="shared" si="4"/>
        <v>0</v>
      </c>
      <c r="BD173" s="40">
        <f>IF(Q173=MAX(Q172:Q181),1,0)</f>
        <v>0</v>
      </c>
      <c r="BE173" s="40">
        <f>IF(R173=MAX(R172:R181),1,0)</f>
        <v>0</v>
      </c>
      <c r="BF173" s="40">
        <f t="shared" ref="BF173:BG173" si="5">IF(S173=MAX(S172:S181),1,0)</f>
        <v>1</v>
      </c>
      <c r="BG173" s="40">
        <f t="shared" si="5"/>
        <v>0</v>
      </c>
      <c r="BH173" s="40">
        <f>IF(U173=MAX(U172:U181),1,0)</f>
        <v>1</v>
      </c>
      <c r="BI173" s="40">
        <f>IF(V173=MAX(V172:V181),1,0)</f>
        <v>1</v>
      </c>
      <c r="BJ173" s="40">
        <f t="shared" ref="BJ173:BU173" si="6">IF(W173=MAX(W172:W181),1,0)</f>
        <v>0</v>
      </c>
      <c r="BK173" s="40">
        <f t="shared" si="6"/>
        <v>0</v>
      </c>
      <c r="BL173" s="40">
        <f t="shared" si="6"/>
        <v>0</v>
      </c>
      <c r="BM173" s="40">
        <f t="shared" si="6"/>
        <v>0</v>
      </c>
      <c r="BN173" s="40">
        <f t="shared" si="6"/>
        <v>0</v>
      </c>
      <c r="BO173" s="40">
        <f t="shared" si="6"/>
        <v>1</v>
      </c>
      <c r="BP173" s="40">
        <f t="shared" si="6"/>
        <v>0</v>
      </c>
      <c r="BQ173" s="40">
        <f t="shared" si="6"/>
        <v>0</v>
      </c>
      <c r="BR173" s="40">
        <f t="shared" si="6"/>
        <v>0</v>
      </c>
      <c r="BS173" s="40">
        <f t="shared" si="6"/>
        <v>0</v>
      </c>
      <c r="BT173" s="40">
        <f t="shared" si="6"/>
        <v>1</v>
      </c>
      <c r="BU173" s="40">
        <f t="shared" si="6"/>
        <v>0</v>
      </c>
      <c r="BV173" s="40">
        <f>IF(AI173=MAX(AI172:AI181),1,0)</f>
        <v>0</v>
      </c>
      <c r="BW173" s="40">
        <f>IF(AJ173=MAX(AJ172:AJ181),1,0)</f>
        <v>0</v>
      </c>
      <c r="BX173" s="40">
        <f t="shared" ref="BX173:BZ173" si="7">IF(AK173=MAX(AK172:AK181),1,0)</f>
        <v>0</v>
      </c>
      <c r="BY173" s="40">
        <f t="shared" si="7"/>
        <v>0</v>
      </c>
      <c r="BZ173" s="40">
        <f t="shared" si="7"/>
        <v>0</v>
      </c>
      <c r="CA173" s="40">
        <f>IF(AN173=MAX(AN172:AN181),1,0)</f>
        <v>1</v>
      </c>
      <c r="CB173" s="14"/>
      <c r="CC173" s="14"/>
      <c r="CD173" s="14"/>
    </row>
    <row r="174" spans="1:82" x14ac:dyDescent="0.25">
      <c r="A174" s="39" t="str">
        <f>Accueil!C15</f>
        <v>Rémi</v>
      </c>
      <c r="B174" s="39">
        <f>Accueil!D15</f>
        <v>171</v>
      </c>
      <c r="C174" s="39">
        <f>Accueil!E15</f>
        <v>4</v>
      </c>
      <c r="D174" s="39">
        <f>Accueil!F15</f>
        <v>4</v>
      </c>
      <c r="E174" s="39">
        <f>Accueil!G15</f>
        <v>6</v>
      </c>
      <c r="F174" s="39">
        <f>Accueil!H15</f>
        <v>2</v>
      </c>
      <c r="G174" s="39">
        <f>Accueil!I15</f>
        <v>2</v>
      </c>
      <c r="H174" s="39">
        <f>Accueil!J15</f>
        <v>5</v>
      </c>
      <c r="I174" s="39">
        <f>Accueil!K15</f>
        <v>3</v>
      </c>
      <c r="J174" s="39">
        <f>Accueil!L15</f>
        <v>6</v>
      </c>
      <c r="K174" s="39">
        <f>Accueil!M15</f>
        <v>2</v>
      </c>
      <c r="L174" s="39">
        <f>Accueil!N15</f>
        <v>5</v>
      </c>
      <c r="M174" s="39">
        <f>Accueil!O15</f>
        <v>6</v>
      </c>
      <c r="N174" s="39">
        <f>Accueil!P15</f>
        <v>5</v>
      </c>
      <c r="O174" s="39">
        <f>Accueil!Q15</f>
        <v>5</v>
      </c>
      <c r="P174" s="39">
        <f>Accueil!R15</f>
        <v>5</v>
      </c>
      <c r="Q174" s="39">
        <f>Accueil!S15</f>
        <v>5</v>
      </c>
      <c r="R174" s="39">
        <f>Accueil!T15</f>
        <v>7</v>
      </c>
      <c r="S174" s="39">
        <f>Accueil!U15</f>
        <v>4</v>
      </c>
      <c r="T174" s="39">
        <f>Accueil!V15</f>
        <v>2</v>
      </c>
      <c r="U174" s="39">
        <f>Accueil!W15</f>
        <v>6</v>
      </c>
      <c r="V174" s="39">
        <f>Accueil!X15</f>
        <v>4</v>
      </c>
      <c r="W174" s="39">
        <f>Accueil!Y15</f>
        <v>6</v>
      </c>
      <c r="X174" s="39">
        <f>Accueil!Z15</f>
        <v>1</v>
      </c>
      <c r="Y174" s="39">
        <f>Accueil!AA15</f>
        <v>2</v>
      </c>
      <c r="Z174" s="39">
        <f>Accueil!AB15</f>
        <v>5</v>
      </c>
      <c r="AA174" s="39">
        <f>Accueil!AC15</f>
        <v>6</v>
      </c>
      <c r="AB174" s="39">
        <f>Accueil!AD15</f>
        <v>4</v>
      </c>
      <c r="AC174" s="39">
        <f>Accueil!AE15</f>
        <v>4</v>
      </c>
      <c r="AD174" s="39">
        <f>Accueil!AF15</f>
        <v>3</v>
      </c>
      <c r="AE174" s="39">
        <f>Accueil!AG15</f>
        <v>4</v>
      </c>
      <c r="AF174" s="39">
        <f>Accueil!AH15</f>
        <v>5</v>
      </c>
      <c r="AG174" s="39">
        <f>Accueil!AI15</f>
        <v>4</v>
      </c>
      <c r="AH174" s="39">
        <f>Accueil!AJ15</f>
        <v>6</v>
      </c>
      <c r="AI174" s="39">
        <f>Accueil!AK15</f>
        <v>6</v>
      </c>
      <c r="AJ174" s="39">
        <f>Accueil!AL15</f>
        <v>8</v>
      </c>
      <c r="AK174" s="39">
        <f>Accueil!AM15</f>
        <v>4</v>
      </c>
      <c r="AL174" s="39">
        <f>Accueil!AN15</f>
        <v>6</v>
      </c>
      <c r="AM174" s="39">
        <f>Accueil!AO15</f>
        <v>4</v>
      </c>
      <c r="AN174" s="39">
        <f>Accueil!AP15</f>
        <v>5</v>
      </c>
      <c r="AO174" s="39">
        <f>Accueil!AQ15</f>
        <v>4.5</v>
      </c>
      <c r="AP174" s="40">
        <f>IF(C174=MAX(C172:C181),1,0)</f>
        <v>0</v>
      </c>
      <c r="AQ174" s="40">
        <f>IF(D174=MAX(D172:D181),1,0)</f>
        <v>0</v>
      </c>
      <c r="AR174" s="40">
        <f t="shared" ref="AR174:BC174" si="8">IF(E174=MAX(E172:E181),1,0)</f>
        <v>1</v>
      </c>
      <c r="AS174" s="40">
        <f t="shared" si="8"/>
        <v>0</v>
      </c>
      <c r="AT174" s="40">
        <f t="shared" si="8"/>
        <v>0</v>
      </c>
      <c r="AU174" s="40">
        <f t="shared" si="8"/>
        <v>0</v>
      </c>
      <c r="AV174" s="40">
        <f t="shared" si="8"/>
        <v>0</v>
      </c>
      <c r="AW174" s="40">
        <f t="shared" si="8"/>
        <v>0</v>
      </c>
      <c r="AX174" s="40">
        <f t="shared" si="8"/>
        <v>0</v>
      </c>
      <c r="AY174" s="40">
        <f t="shared" si="8"/>
        <v>0</v>
      </c>
      <c r="AZ174" s="40">
        <f t="shared" si="8"/>
        <v>0</v>
      </c>
      <c r="BA174" s="40">
        <f t="shared" si="8"/>
        <v>0</v>
      </c>
      <c r="BB174" s="40">
        <f t="shared" si="8"/>
        <v>0</v>
      </c>
      <c r="BC174" s="40">
        <f t="shared" si="8"/>
        <v>0</v>
      </c>
      <c r="BD174" s="40">
        <f>IF(Q174=MAX(Q172:Q181),1,0)</f>
        <v>0</v>
      </c>
      <c r="BE174" s="40">
        <f>IF(R174=MAX(R172:R181),1,0)</f>
        <v>1</v>
      </c>
      <c r="BF174" s="40">
        <f t="shared" ref="BF174:BG174" si="9">IF(S174=MAX(S172:S181),1,0)</f>
        <v>0</v>
      </c>
      <c r="BG174" s="40">
        <f t="shared" si="9"/>
        <v>0</v>
      </c>
      <c r="BH174" s="40">
        <f>IF(U174=MAX(U172:U181),1,0)</f>
        <v>0</v>
      </c>
      <c r="BI174" s="40">
        <f>IF(V174=MAX(V172:V181),1,0)</f>
        <v>0</v>
      </c>
      <c r="BJ174" s="40">
        <f t="shared" ref="BJ174:BU174" si="10">IF(W174=MAX(W172:W181),1,0)</f>
        <v>1</v>
      </c>
      <c r="BK174" s="40">
        <f t="shared" si="10"/>
        <v>0</v>
      </c>
      <c r="BL174" s="40">
        <f t="shared" si="10"/>
        <v>0</v>
      </c>
      <c r="BM174" s="40">
        <f t="shared" si="10"/>
        <v>0</v>
      </c>
      <c r="BN174" s="40">
        <f t="shared" si="10"/>
        <v>1</v>
      </c>
      <c r="BO174" s="40">
        <f t="shared" si="10"/>
        <v>0</v>
      </c>
      <c r="BP174" s="40">
        <f t="shared" si="10"/>
        <v>0</v>
      </c>
      <c r="BQ174" s="40">
        <f t="shared" si="10"/>
        <v>0</v>
      </c>
      <c r="BR174" s="40">
        <f t="shared" si="10"/>
        <v>0</v>
      </c>
      <c r="BS174" s="40">
        <f t="shared" si="10"/>
        <v>0</v>
      </c>
      <c r="BT174" s="40">
        <f t="shared" si="10"/>
        <v>0</v>
      </c>
      <c r="BU174" s="40">
        <f t="shared" si="10"/>
        <v>1</v>
      </c>
      <c r="BV174" s="40">
        <f>IF(AI174=MAX(AI172:AI181),1,0)</f>
        <v>0</v>
      </c>
      <c r="BW174" s="40">
        <f>IF(AJ174=MAX(AJ172:AJ181),1,0)</f>
        <v>1</v>
      </c>
      <c r="BX174" s="40">
        <f t="shared" ref="BX174:BZ174" si="11">IF(AK174=MAX(AK172:AK181),1,0)</f>
        <v>0</v>
      </c>
      <c r="BY174" s="40">
        <f t="shared" si="11"/>
        <v>1</v>
      </c>
      <c r="BZ174" s="40">
        <f t="shared" si="11"/>
        <v>0</v>
      </c>
      <c r="CA174" s="40">
        <f>IF(AN174=MAX(AN172:AN181),1,0)</f>
        <v>1</v>
      </c>
      <c r="CB174" s="14"/>
      <c r="CC174" s="14"/>
      <c r="CD174" s="14"/>
    </row>
    <row r="175" spans="1:82" x14ac:dyDescent="0.25">
      <c r="A175" s="39" t="str">
        <f>Accueil!C16</f>
        <v>James</v>
      </c>
      <c r="B175" s="39">
        <f>Accueil!D16</f>
        <v>168</v>
      </c>
      <c r="C175" s="39">
        <f>Accueil!E16</f>
        <v>5</v>
      </c>
      <c r="D175" s="39">
        <f>Accueil!F16</f>
        <v>0</v>
      </c>
      <c r="E175" s="39">
        <f>Accueil!G16</f>
        <v>4</v>
      </c>
      <c r="F175" s="39">
        <f>Accueil!H16</f>
        <v>2</v>
      </c>
      <c r="G175" s="39">
        <f>Accueil!I16</f>
        <v>4</v>
      </c>
      <c r="H175" s="39">
        <f>Accueil!J16</f>
        <v>6</v>
      </c>
      <c r="I175" s="39">
        <f>Accueil!K16</f>
        <v>0</v>
      </c>
      <c r="J175" s="39">
        <f>Accueil!L16</f>
        <v>0</v>
      </c>
      <c r="K175" s="39">
        <f>Accueil!M16</f>
        <v>4</v>
      </c>
      <c r="L175" s="39">
        <f>Accueil!N16</f>
        <v>4</v>
      </c>
      <c r="M175" s="39">
        <f>Accueil!O16</f>
        <v>6</v>
      </c>
      <c r="N175" s="39">
        <f>Accueil!P16</f>
        <v>5</v>
      </c>
      <c r="O175" s="39">
        <f>Accueil!Q16</f>
        <v>6</v>
      </c>
      <c r="P175" s="39">
        <f>Accueil!R16</f>
        <v>5</v>
      </c>
      <c r="Q175" s="39">
        <f>Accueil!S16</f>
        <v>5</v>
      </c>
      <c r="R175" s="39">
        <f>Accueil!T16</f>
        <v>4</v>
      </c>
      <c r="S175" s="39">
        <f>Accueil!U16</f>
        <v>7</v>
      </c>
      <c r="T175" s="39">
        <f>Accueil!V16</f>
        <v>3</v>
      </c>
      <c r="U175" s="39">
        <f>Accueil!W16</f>
        <v>5</v>
      </c>
      <c r="V175" s="39">
        <f>Accueil!X16</f>
        <v>4</v>
      </c>
      <c r="W175" s="39">
        <f>Accueil!Y16</f>
        <v>5</v>
      </c>
      <c r="X175" s="39">
        <f>Accueil!Z16</f>
        <v>5</v>
      </c>
      <c r="Y175" s="39">
        <f>Accueil!AA16</f>
        <v>2</v>
      </c>
      <c r="Z175" s="39">
        <f>Accueil!AB16</f>
        <v>4</v>
      </c>
      <c r="AA175" s="39">
        <f>Accueil!AC16</f>
        <v>4</v>
      </c>
      <c r="AB175" s="39">
        <f>Accueil!AD16</f>
        <v>4</v>
      </c>
      <c r="AC175" s="39">
        <f>Accueil!AE16</f>
        <v>6</v>
      </c>
      <c r="AD175" s="39">
        <f>Accueil!AF16</f>
        <v>6</v>
      </c>
      <c r="AE175" s="39">
        <f>Accueil!AG16</f>
        <v>4</v>
      </c>
      <c r="AF175" s="39">
        <f>Accueil!AH16</f>
        <v>6</v>
      </c>
      <c r="AG175" s="39">
        <f>Accueil!AI16</f>
        <v>5</v>
      </c>
      <c r="AH175" s="39">
        <f>Accueil!AJ16</f>
        <v>6</v>
      </c>
      <c r="AI175" s="39">
        <f>Accueil!AK16</f>
        <v>7</v>
      </c>
      <c r="AJ175" s="39">
        <f>Accueil!AL16</f>
        <v>5</v>
      </c>
      <c r="AK175" s="39">
        <f>Accueil!AM16</f>
        <v>4</v>
      </c>
      <c r="AL175" s="39">
        <f>Accueil!AN16</f>
        <v>6</v>
      </c>
      <c r="AM175" s="39">
        <f>Accueil!AO16</f>
        <v>5</v>
      </c>
      <c r="AN175" s="39">
        <f>Accueil!AP16</f>
        <v>5</v>
      </c>
      <c r="AO175" s="39">
        <f>Accueil!AQ16</f>
        <v>4.8</v>
      </c>
      <c r="AP175" s="40">
        <f>IF(C175=MAX(C172:C181),1,0)</f>
        <v>0</v>
      </c>
      <c r="AQ175" s="40">
        <f>IF(D175=MAX(D172:D181),1,0)</f>
        <v>0</v>
      </c>
      <c r="AR175" s="40">
        <f t="shared" ref="AR175:BC175" si="12">IF(E175=MAX(E172:E181),1,0)</f>
        <v>0</v>
      </c>
      <c r="AS175" s="40">
        <f t="shared" si="12"/>
        <v>0</v>
      </c>
      <c r="AT175" s="40">
        <f t="shared" si="12"/>
        <v>0</v>
      </c>
      <c r="AU175" s="40">
        <f t="shared" si="12"/>
        <v>0</v>
      </c>
      <c r="AV175" s="40">
        <f t="shared" si="12"/>
        <v>0</v>
      </c>
      <c r="AW175" s="40">
        <f t="shared" si="12"/>
        <v>0</v>
      </c>
      <c r="AX175" s="40">
        <f t="shared" si="12"/>
        <v>0</v>
      </c>
      <c r="AY175" s="40">
        <f t="shared" si="12"/>
        <v>0</v>
      </c>
      <c r="AZ175" s="40">
        <f t="shared" si="12"/>
        <v>0</v>
      </c>
      <c r="BA175" s="40">
        <f t="shared" si="12"/>
        <v>0</v>
      </c>
      <c r="BB175" s="40">
        <f t="shared" si="12"/>
        <v>1</v>
      </c>
      <c r="BC175" s="40">
        <f t="shared" si="12"/>
        <v>0</v>
      </c>
      <c r="BD175" s="40">
        <f>IF(Q175=MAX(Q172:Q181),1,0)</f>
        <v>0</v>
      </c>
      <c r="BE175" s="40">
        <f>IF(R175=MAX(R172:R181),1,0)</f>
        <v>0</v>
      </c>
      <c r="BF175" s="40">
        <f t="shared" ref="BF175:BG175" si="13">IF(S175=MAX(S172:S181),1,0)</f>
        <v>1</v>
      </c>
      <c r="BG175" s="40">
        <f t="shared" si="13"/>
        <v>0</v>
      </c>
      <c r="BH175" s="40">
        <f>IF(U175=MAX(U172:U181),1,0)</f>
        <v>0</v>
      </c>
      <c r="BI175" s="40">
        <f>IF(V175=MAX(V172:V181),1,0)</f>
        <v>0</v>
      </c>
      <c r="BJ175" s="40">
        <f t="shared" ref="BJ175:BU175" si="14">IF(W175=MAX(W172:W181),1,0)</f>
        <v>0</v>
      </c>
      <c r="BK175" s="40">
        <f t="shared" si="14"/>
        <v>1</v>
      </c>
      <c r="BL175" s="40">
        <f t="shared" si="14"/>
        <v>0</v>
      </c>
      <c r="BM175" s="40">
        <f t="shared" si="14"/>
        <v>0</v>
      </c>
      <c r="BN175" s="40">
        <f t="shared" si="14"/>
        <v>0</v>
      </c>
      <c r="BO175" s="40">
        <f t="shared" si="14"/>
        <v>0</v>
      </c>
      <c r="BP175" s="40">
        <f t="shared" si="14"/>
        <v>0</v>
      </c>
      <c r="BQ175" s="40">
        <f t="shared" si="14"/>
        <v>1</v>
      </c>
      <c r="BR175" s="40">
        <f t="shared" si="14"/>
        <v>0</v>
      </c>
      <c r="BS175" s="40">
        <f t="shared" si="14"/>
        <v>1</v>
      </c>
      <c r="BT175" s="40">
        <f t="shared" si="14"/>
        <v>0</v>
      </c>
      <c r="BU175" s="40">
        <f t="shared" si="14"/>
        <v>1</v>
      </c>
      <c r="BV175" s="40">
        <f>IF(AI175=MAX(AI172:AI181),1,0)</f>
        <v>0</v>
      </c>
      <c r="BW175" s="40">
        <f>IF(AJ175=MAX(AJ172:AJ181),1,0)</f>
        <v>0</v>
      </c>
      <c r="BX175" s="40">
        <f t="shared" ref="BX175:BZ175" si="15">IF(AK175=MAX(AK172:AK181),1,0)</f>
        <v>0</v>
      </c>
      <c r="BY175" s="40">
        <f t="shared" si="15"/>
        <v>1</v>
      </c>
      <c r="BZ175" s="40">
        <f t="shared" si="15"/>
        <v>0</v>
      </c>
      <c r="CA175" s="40">
        <f>IF(AN175=MAX(AN172:AN181),1,0)</f>
        <v>1</v>
      </c>
      <c r="CB175" s="14"/>
      <c r="CC175" s="14"/>
      <c r="CD175" s="14"/>
    </row>
    <row r="176" spans="1:82" x14ac:dyDescent="0.25">
      <c r="A176" s="39" t="str">
        <f>Accueil!C17</f>
        <v>Sarah</v>
      </c>
      <c r="B176" s="39">
        <f>Accueil!D17</f>
        <v>167</v>
      </c>
      <c r="C176" s="39">
        <f>Accueil!E17</f>
        <v>4</v>
      </c>
      <c r="D176" s="39">
        <f>Accueil!F17</f>
        <v>5</v>
      </c>
      <c r="E176" s="39">
        <f>Accueil!G17</f>
        <v>3</v>
      </c>
      <c r="F176" s="39">
        <f>Accueil!H17</f>
        <v>2</v>
      </c>
      <c r="G176" s="39">
        <f>Accueil!I17</f>
        <v>5</v>
      </c>
      <c r="H176" s="39">
        <f>Accueil!J17</f>
        <v>2</v>
      </c>
      <c r="I176" s="39">
        <f>Accueil!K17</f>
        <v>5</v>
      </c>
      <c r="J176" s="39">
        <f>Accueil!L17</f>
        <v>5</v>
      </c>
      <c r="K176" s="39">
        <f>Accueil!M17</f>
        <v>4</v>
      </c>
      <c r="L176" s="39">
        <f>Accueil!N17</f>
        <v>6</v>
      </c>
      <c r="M176" s="39">
        <f>Accueil!O17</f>
        <v>6</v>
      </c>
      <c r="N176" s="39">
        <f>Accueil!P17</f>
        <v>5</v>
      </c>
      <c r="O176" s="39">
        <f>Accueil!Q17</f>
        <v>2</v>
      </c>
      <c r="P176" s="39">
        <f>Accueil!R17</f>
        <v>6</v>
      </c>
      <c r="Q176" s="39">
        <f>Accueil!S17</f>
        <v>5</v>
      </c>
      <c r="R176" s="39">
        <f>Accueil!T17</f>
        <v>6</v>
      </c>
      <c r="S176" s="39">
        <f>Accueil!U17</f>
        <v>1</v>
      </c>
      <c r="T176" s="39">
        <f>Accueil!V17</f>
        <v>4</v>
      </c>
      <c r="U176" s="39">
        <f>Accueil!W17</f>
        <v>4</v>
      </c>
      <c r="V176" s="39">
        <f>Accueil!X17</f>
        <v>3</v>
      </c>
      <c r="W176" s="39">
        <f>Accueil!Y17</f>
        <v>5</v>
      </c>
      <c r="X176" s="39">
        <f>Accueil!Z17</f>
        <v>4</v>
      </c>
      <c r="Y176" s="39">
        <f>Accueil!AA17</f>
        <v>4</v>
      </c>
      <c r="Z176" s="39">
        <f>Accueil!AB17</f>
        <v>6</v>
      </c>
      <c r="AA176" s="39">
        <f>Accueil!AC17</f>
        <v>4</v>
      </c>
      <c r="AB176" s="39">
        <f>Accueil!AD17</f>
        <v>2</v>
      </c>
      <c r="AC176" s="39">
        <f>Accueil!AE17</f>
        <v>3</v>
      </c>
      <c r="AD176" s="39">
        <f>Accueil!AF17</f>
        <v>4</v>
      </c>
      <c r="AE176" s="39">
        <f>Accueil!AG17</f>
        <v>6</v>
      </c>
      <c r="AF176" s="39">
        <f>Accueil!AH17</f>
        <v>4</v>
      </c>
      <c r="AG176" s="39">
        <f>Accueil!AI17</f>
        <v>6</v>
      </c>
      <c r="AH176" s="39">
        <f>Accueil!AJ17</f>
        <v>5</v>
      </c>
      <c r="AI176" s="39">
        <f>Accueil!AK17</f>
        <v>8</v>
      </c>
      <c r="AJ176" s="39">
        <f>Accueil!AL17</f>
        <v>5</v>
      </c>
      <c r="AK176" s="39">
        <f>Accueil!AM17</f>
        <v>4</v>
      </c>
      <c r="AL176" s="39">
        <f>Accueil!AN17</f>
        <v>6</v>
      </c>
      <c r="AM176" s="39">
        <f>Accueil!AO17</f>
        <v>5</v>
      </c>
      <c r="AN176" s="39">
        <f>Accueil!AP17</f>
        <v>3</v>
      </c>
      <c r="AO176" s="39">
        <f>Accueil!AQ17</f>
        <v>4.3947368421052628</v>
      </c>
      <c r="AP176" s="40">
        <f>IF(C176=MAX(C172:C181),1,0)</f>
        <v>0</v>
      </c>
      <c r="AQ176" s="40">
        <f>IF(D176=MAX(D172:D181),1,0)</f>
        <v>0</v>
      </c>
      <c r="AR176" s="40">
        <f t="shared" ref="AR176:BC176" si="16">IF(E176=MAX(E172:E181),1,0)</f>
        <v>0</v>
      </c>
      <c r="AS176" s="40">
        <f t="shared" si="16"/>
        <v>0</v>
      </c>
      <c r="AT176" s="40">
        <f t="shared" si="16"/>
        <v>0</v>
      </c>
      <c r="AU176" s="40">
        <f t="shared" si="16"/>
        <v>0</v>
      </c>
      <c r="AV176" s="40">
        <f t="shared" si="16"/>
        <v>1</v>
      </c>
      <c r="AW176" s="40">
        <f t="shared" si="16"/>
        <v>0</v>
      </c>
      <c r="AX176" s="40">
        <f t="shared" si="16"/>
        <v>0</v>
      </c>
      <c r="AY176" s="40">
        <f t="shared" si="16"/>
        <v>1</v>
      </c>
      <c r="AZ176" s="40">
        <f t="shared" si="16"/>
        <v>0</v>
      </c>
      <c r="BA176" s="40">
        <f t="shared" si="16"/>
        <v>0</v>
      </c>
      <c r="BB176" s="40">
        <f t="shared" si="16"/>
        <v>0</v>
      </c>
      <c r="BC176" s="40">
        <f t="shared" si="16"/>
        <v>1</v>
      </c>
      <c r="BD176" s="40">
        <f>IF(Q176=MAX(Q172:Q181),1,0)</f>
        <v>0</v>
      </c>
      <c r="BE176" s="40">
        <f>IF(R176=MAX(R172:R181),1,0)</f>
        <v>0</v>
      </c>
      <c r="BF176" s="40">
        <f t="shared" ref="BF176:BG176" si="17">IF(S176=MAX(S172:S181),1,0)</f>
        <v>0</v>
      </c>
      <c r="BG176" s="40">
        <f t="shared" si="17"/>
        <v>1</v>
      </c>
      <c r="BH176" s="40">
        <f>IF(U176=MAX(U172:U181),1,0)</f>
        <v>0</v>
      </c>
      <c r="BI176" s="40">
        <f>IF(V176=MAX(V172:V181),1,0)</f>
        <v>0</v>
      </c>
      <c r="BJ176" s="40">
        <f t="shared" ref="BJ176:BU176" si="18">IF(W176=MAX(W172:W181),1,0)</f>
        <v>0</v>
      </c>
      <c r="BK176" s="40">
        <f t="shared" si="18"/>
        <v>0</v>
      </c>
      <c r="BL176" s="40">
        <f t="shared" si="18"/>
        <v>1</v>
      </c>
      <c r="BM176" s="40">
        <f t="shared" si="18"/>
        <v>1</v>
      </c>
      <c r="BN176" s="40">
        <f t="shared" si="18"/>
        <v>0</v>
      </c>
      <c r="BO176" s="40">
        <f t="shared" si="18"/>
        <v>0</v>
      </c>
      <c r="BP176" s="40">
        <f t="shared" si="18"/>
        <v>0</v>
      </c>
      <c r="BQ176" s="40">
        <f t="shared" si="18"/>
        <v>0</v>
      </c>
      <c r="BR176" s="40">
        <f t="shared" si="18"/>
        <v>0</v>
      </c>
      <c r="BS176" s="40">
        <f t="shared" si="18"/>
        <v>0</v>
      </c>
      <c r="BT176" s="40">
        <f t="shared" si="18"/>
        <v>0</v>
      </c>
      <c r="BU176" s="40">
        <f t="shared" si="18"/>
        <v>0</v>
      </c>
      <c r="BV176" s="40">
        <f>IF(AI176=MAX(AI172:AI181),1,0)</f>
        <v>1</v>
      </c>
      <c r="BW176" s="40">
        <f>IF(AJ176=MAX(AJ172:AJ181),1,0)</f>
        <v>0</v>
      </c>
      <c r="BX176" s="40">
        <f t="shared" ref="BX176:BZ176" si="19">IF(AK176=MAX(AK172:AK181),1,0)</f>
        <v>0</v>
      </c>
      <c r="BY176" s="40">
        <f t="shared" si="19"/>
        <v>1</v>
      </c>
      <c r="BZ176" s="40">
        <f t="shared" si="19"/>
        <v>0</v>
      </c>
      <c r="CA176" s="40">
        <f>IF(AN176=MAX(AN172:AN181),1,0)</f>
        <v>0</v>
      </c>
      <c r="CB176" s="14"/>
      <c r="CC176" s="14"/>
      <c r="CD176" s="14"/>
    </row>
    <row r="177" spans="1:82" x14ac:dyDescent="0.25">
      <c r="A177" s="39" t="str">
        <f>Accueil!C18</f>
        <v>Mélanie</v>
      </c>
      <c r="B177" s="39">
        <f>Accueil!D18</f>
        <v>162</v>
      </c>
      <c r="C177" s="39">
        <f>Accueil!E18</f>
        <v>3</v>
      </c>
      <c r="D177" s="39">
        <f>Accueil!F18</f>
        <v>5</v>
      </c>
      <c r="E177" s="39">
        <f>Accueil!G18</f>
        <v>2</v>
      </c>
      <c r="F177" s="39">
        <f>Accueil!H18</f>
        <v>4</v>
      </c>
      <c r="G177" s="39">
        <f>Accueil!I18</f>
        <v>7</v>
      </c>
      <c r="H177" s="39">
        <f>Accueil!J18</f>
        <v>5</v>
      </c>
      <c r="I177" s="39">
        <f>Accueil!K18</f>
        <v>2</v>
      </c>
      <c r="J177" s="39">
        <f>Accueil!L18</f>
        <v>3</v>
      </c>
      <c r="K177" s="39">
        <f>Accueil!M18</f>
        <v>3</v>
      </c>
      <c r="L177" s="39">
        <f>Accueil!N18</f>
        <v>6</v>
      </c>
      <c r="M177" s="39">
        <f>Accueil!O18</f>
        <v>4</v>
      </c>
      <c r="N177" s="39">
        <f>Accueil!P18</f>
        <v>4</v>
      </c>
      <c r="O177" s="39">
        <f>Accueil!Q18</f>
        <v>4</v>
      </c>
      <c r="P177" s="39">
        <f>Accueil!R18</f>
        <v>5</v>
      </c>
      <c r="Q177" s="39">
        <f>Accueil!S18</f>
        <v>2</v>
      </c>
      <c r="R177" s="39">
        <f>Accueil!T18</f>
        <v>6</v>
      </c>
      <c r="S177" s="39">
        <f>Accueil!U18</f>
        <v>4</v>
      </c>
      <c r="T177" s="39">
        <f>Accueil!V18</f>
        <v>2</v>
      </c>
      <c r="U177" s="39">
        <f>Accueil!W18</f>
        <v>3</v>
      </c>
      <c r="V177" s="39">
        <f>Accueil!X18</f>
        <v>1</v>
      </c>
      <c r="W177" s="39">
        <f>Accueil!Y18</f>
        <v>4</v>
      </c>
      <c r="X177" s="39">
        <f>Accueil!Z18</f>
        <v>4</v>
      </c>
      <c r="Y177" s="39">
        <f>Accueil!AA18</f>
        <v>3</v>
      </c>
      <c r="Z177" s="39">
        <f>Accueil!AB18</f>
        <v>5</v>
      </c>
      <c r="AA177" s="39">
        <f>Accueil!AC18</f>
        <v>5</v>
      </c>
      <c r="AB177" s="39">
        <f>Accueil!AD18</f>
        <v>3</v>
      </c>
      <c r="AC177" s="39">
        <f>Accueil!AE18</f>
        <v>5</v>
      </c>
      <c r="AD177" s="39">
        <f>Accueil!AF18</f>
        <v>5</v>
      </c>
      <c r="AE177" s="39">
        <f>Accueil!AG18</f>
        <v>4</v>
      </c>
      <c r="AF177" s="39">
        <f>Accueil!AH18</f>
        <v>5</v>
      </c>
      <c r="AG177" s="39">
        <f>Accueil!AI18</f>
        <v>6</v>
      </c>
      <c r="AH177" s="39">
        <f>Accueil!AJ18</f>
        <v>5</v>
      </c>
      <c r="AI177" s="39">
        <f>Accueil!AK18</f>
        <v>8</v>
      </c>
      <c r="AJ177" s="39">
        <f>Accueil!AL18</f>
        <v>4</v>
      </c>
      <c r="AK177" s="39">
        <f>Accueil!AM18</f>
        <v>5</v>
      </c>
      <c r="AL177" s="39">
        <f>Accueil!AN18</f>
        <v>6</v>
      </c>
      <c r="AM177" s="39">
        <f>Accueil!AO18</f>
        <v>5</v>
      </c>
      <c r="AN177" s="39">
        <f>Accueil!AP18</f>
        <v>5</v>
      </c>
      <c r="AO177" s="39">
        <f>Accueil!AQ18</f>
        <v>4.2631578947368425</v>
      </c>
      <c r="AP177" s="40">
        <f>IF(C177=MAX(C172:C181),1,0)</f>
        <v>0</v>
      </c>
      <c r="AQ177" s="40">
        <f>IF(D177=MAX(D172:D181),1,0)</f>
        <v>0</v>
      </c>
      <c r="AR177" s="40">
        <f t="shared" ref="AR177:BC177" si="20">IF(E177=MAX(E172:E181),1,0)</f>
        <v>0</v>
      </c>
      <c r="AS177" s="40">
        <f t="shared" si="20"/>
        <v>1</v>
      </c>
      <c r="AT177" s="40">
        <f t="shared" si="20"/>
        <v>1</v>
      </c>
      <c r="AU177" s="40">
        <f t="shared" si="20"/>
        <v>0</v>
      </c>
      <c r="AV177" s="40">
        <f t="shared" si="20"/>
        <v>0</v>
      </c>
      <c r="AW177" s="40">
        <f t="shared" si="20"/>
        <v>0</v>
      </c>
      <c r="AX177" s="40">
        <f t="shared" si="20"/>
        <v>0</v>
      </c>
      <c r="AY177" s="40">
        <f t="shared" si="20"/>
        <v>1</v>
      </c>
      <c r="AZ177" s="40">
        <f t="shared" si="20"/>
        <v>0</v>
      </c>
      <c r="BA177" s="40">
        <f t="shared" si="20"/>
        <v>0</v>
      </c>
      <c r="BB177" s="40">
        <f t="shared" si="20"/>
        <v>0</v>
      </c>
      <c r="BC177" s="40">
        <f t="shared" si="20"/>
        <v>0</v>
      </c>
      <c r="BD177" s="40">
        <f>IF(Q177=MAX(Q172:Q181),1,0)</f>
        <v>0</v>
      </c>
      <c r="BE177" s="40">
        <f>IF(R177=MAX(R172:R181),1,0)</f>
        <v>0</v>
      </c>
      <c r="BF177" s="40">
        <f t="shared" ref="BF177:BG177" si="21">IF(S177=MAX(S172:S181),1,0)</f>
        <v>0</v>
      </c>
      <c r="BG177" s="40">
        <f t="shared" si="21"/>
        <v>0</v>
      </c>
      <c r="BH177" s="40">
        <f>IF(U177=MAX(U172:U181),1,0)</f>
        <v>0</v>
      </c>
      <c r="BI177" s="40">
        <f>IF(V177=MAX(V172:V181),1,0)</f>
        <v>0</v>
      </c>
      <c r="BJ177" s="40">
        <f t="shared" ref="BJ177:BU177" si="22">IF(W177=MAX(W172:W181),1,0)</f>
        <v>0</v>
      </c>
      <c r="BK177" s="40">
        <f t="shared" si="22"/>
        <v>0</v>
      </c>
      <c r="BL177" s="40">
        <f t="shared" si="22"/>
        <v>0</v>
      </c>
      <c r="BM177" s="40">
        <f t="shared" si="22"/>
        <v>0</v>
      </c>
      <c r="BN177" s="40">
        <f t="shared" si="22"/>
        <v>0</v>
      </c>
      <c r="BO177" s="40">
        <f t="shared" si="22"/>
        <v>0</v>
      </c>
      <c r="BP177" s="40">
        <f t="shared" si="22"/>
        <v>0</v>
      </c>
      <c r="BQ177" s="40">
        <f t="shared" si="22"/>
        <v>0</v>
      </c>
      <c r="BR177" s="40">
        <f t="shared" si="22"/>
        <v>0</v>
      </c>
      <c r="BS177" s="40">
        <f t="shared" si="22"/>
        <v>0</v>
      </c>
      <c r="BT177" s="40">
        <f t="shared" si="22"/>
        <v>0</v>
      </c>
      <c r="BU177" s="40">
        <f t="shared" si="22"/>
        <v>0</v>
      </c>
      <c r="BV177" s="40">
        <f>IF(AI177=MAX(AI172:AI181),1,0)</f>
        <v>1</v>
      </c>
      <c r="BW177" s="40">
        <f>IF(AJ177=MAX(AJ172:AJ181),1,0)</f>
        <v>0</v>
      </c>
      <c r="BX177" s="40">
        <f t="shared" ref="BX177:BZ177" si="23">IF(AK177=MAX(AK172:AK181),1,0)</f>
        <v>1</v>
      </c>
      <c r="BY177" s="40">
        <f t="shared" si="23"/>
        <v>1</v>
      </c>
      <c r="BZ177" s="40">
        <f t="shared" si="23"/>
        <v>0</v>
      </c>
      <c r="CA177" s="40">
        <f>IF(AN177=MAX(AN172:AN181),1,0)</f>
        <v>1</v>
      </c>
      <c r="CB177" s="14"/>
      <c r="CC177" s="14"/>
      <c r="CD177" s="14"/>
    </row>
    <row r="178" spans="1:82" x14ac:dyDescent="0.25">
      <c r="A178" s="39" t="str">
        <f>Accueil!C19</f>
        <v>Axel</v>
      </c>
      <c r="B178" s="39">
        <f>Accueil!D19</f>
        <v>85</v>
      </c>
      <c r="C178" s="39">
        <f>Accueil!E19</f>
        <v>6</v>
      </c>
      <c r="D178" s="39">
        <f>Accueil!F19</f>
        <v>6</v>
      </c>
      <c r="E178" s="39">
        <f>Accueil!G19</f>
        <v>4</v>
      </c>
      <c r="F178" s="39">
        <f>Accueil!H19</f>
        <v>3</v>
      </c>
      <c r="G178" s="39">
        <f>Accueil!I19</f>
        <v>3</v>
      </c>
      <c r="H178" s="39">
        <f>Accueil!J19</f>
        <v>0</v>
      </c>
      <c r="I178" s="39">
        <f>Accueil!K19</f>
        <v>4</v>
      </c>
      <c r="J178" s="39">
        <f>Accueil!L19</f>
        <v>6</v>
      </c>
      <c r="K178" s="39">
        <f>Accueil!M19</f>
        <v>2</v>
      </c>
      <c r="L178" s="39">
        <f>Accueil!N19</f>
        <v>3</v>
      </c>
      <c r="M178" s="39">
        <f>Accueil!O19</f>
        <v>6</v>
      </c>
      <c r="N178" s="39">
        <f>Accueil!P19</f>
        <v>6</v>
      </c>
      <c r="O178" s="39">
        <f>Accueil!Q19</f>
        <v>5</v>
      </c>
      <c r="P178" s="39">
        <f>Accueil!R19</f>
        <v>6</v>
      </c>
      <c r="Q178" s="39">
        <f>Accueil!S19</f>
        <v>6</v>
      </c>
      <c r="R178" s="39">
        <f>Accueil!T19</f>
        <v>3</v>
      </c>
      <c r="S178" s="39">
        <f>Accueil!U19</f>
        <v>3</v>
      </c>
      <c r="T178" s="39">
        <f>Accueil!V19</f>
        <v>2</v>
      </c>
      <c r="U178" s="39">
        <f>Accueil!W19</f>
        <v>3</v>
      </c>
      <c r="V178" s="39">
        <f>Accueil!X19</f>
        <v>3</v>
      </c>
      <c r="W178" s="39">
        <f>Accueil!Y19</f>
        <v>5</v>
      </c>
      <c r="X178" s="39">
        <f>Accueil!Z19</f>
        <v>0</v>
      </c>
      <c r="Y178" s="39">
        <f>Accueil!AA19</f>
        <v>0</v>
      </c>
      <c r="Z178" s="39">
        <f>Accueil!AB19</f>
        <v>0</v>
      </c>
      <c r="AA178" s="39">
        <f>Accueil!AC19</f>
        <v>0</v>
      </c>
      <c r="AB178" s="39">
        <f>Accueil!AD19</f>
        <v>0</v>
      </c>
      <c r="AC178" s="39">
        <f>Accueil!AE19</f>
        <v>0</v>
      </c>
      <c r="AD178" s="39">
        <f>Accueil!AF19</f>
        <v>0</v>
      </c>
      <c r="AE178" s="39">
        <f>Accueil!AG19</f>
        <v>0</v>
      </c>
      <c r="AF178" s="39">
        <f>Accueil!AH19</f>
        <v>0</v>
      </c>
      <c r="AG178" s="39">
        <f>Accueil!AI19</f>
        <v>0</v>
      </c>
      <c r="AH178" s="39">
        <f>Accueil!AJ19</f>
        <v>0</v>
      </c>
      <c r="AI178" s="39">
        <f>Accueil!AK19</f>
        <v>0</v>
      </c>
      <c r="AJ178" s="39">
        <f>Accueil!AL19</f>
        <v>0</v>
      </c>
      <c r="AK178" s="39">
        <f>Accueil!AM19</f>
        <v>0</v>
      </c>
      <c r="AL178" s="39">
        <f>Accueil!AN19</f>
        <v>0</v>
      </c>
      <c r="AM178" s="39">
        <f>Accueil!AO19</f>
        <v>0</v>
      </c>
      <c r="AN178" s="39">
        <f>Accueil!AP19</f>
        <v>0</v>
      </c>
      <c r="AO178" s="39">
        <f>Accueil!AQ19</f>
        <v>4.25</v>
      </c>
      <c r="AP178" s="40">
        <f>IF(C178=MAX(C172:C181),1,0)</f>
        <v>0</v>
      </c>
      <c r="AQ178" s="40">
        <f>IF(D178=MAX(D172:D181),1,0)</f>
        <v>1</v>
      </c>
      <c r="AR178" s="40">
        <f t="shared" ref="AR178:BC178" si="24">IF(E178=MAX(E172:E181),1,0)</f>
        <v>0</v>
      </c>
      <c r="AS178" s="40">
        <f t="shared" si="24"/>
        <v>0</v>
      </c>
      <c r="AT178" s="40">
        <f t="shared" si="24"/>
        <v>0</v>
      </c>
      <c r="AU178" s="40">
        <f t="shared" si="24"/>
        <v>0</v>
      </c>
      <c r="AV178" s="40">
        <f t="shared" si="24"/>
        <v>0</v>
      </c>
      <c r="AW178" s="40">
        <f t="shared" si="24"/>
        <v>0</v>
      </c>
      <c r="AX178" s="40">
        <f t="shared" si="24"/>
        <v>0</v>
      </c>
      <c r="AY178" s="40">
        <f t="shared" si="24"/>
        <v>0</v>
      </c>
      <c r="AZ178" s="40">
        <f t="shared" si="24"/>
        <v>0</v>
      </c>
      <c r="BA178" s="40">
        <f t="shared" si="24"/>
        <v>1</v>
      </c>
      <c r="BB178" s="40">
        <f t="shared" si="24"/>
        <v>0</v>
      </c>
      <c r="BC178" s="40">
        <f t="shared" si="24"/>
        <v>1</v>
      </c>
      <c r="BD178" s="40">
        <f>IF(Q178=MAX(Q172:Q181),1,0)</f>
        <v>0</v>
      </c>
      <c r="BE178" s="40">
        <f>IF(R178=MAX(R172:R181),1,0)</f>
        <v>0</v>
      </c>
      <c r="BF178" s="40">
        <f t="shared" ref="BF178:BG178" si="25">IF(S178=MAX(S172:S181),1,0)</f>
        <v>0</v>
      </c>
      <c r="BG178" s="40">
        <f t="shared" si="25"/>
        <v>0</v>
      </c>
      <c r="BH178" s="40">
        <f>IF(U178=MAX(U172:U181),1,0)</f>
        <v>0</v>
      </c>
      <c r="BI178" s="40">
        <f>IF(V178=MAX(V172:V181),1,0)</f>
        <v>0</v>
      </c>
      <c r="BJ178" s="40">
        <f t="shared" ref="BJ178:BU178" si="26">IF(W178=MAX(W172:W181),1,0)</f>
        <v>0</v>
      </c>
      <c r="BK178" s="40">
        <f t="shared" si="26"/>
        <v>0</v>
      </c>
      <c r="BL178" s="40">
        <f t="shared" si="26"/>
        <v>0</v>
      </c>
      <c r="BM178" s="40">
        <f t="shared" si="26"/>
        <v>0</v>
      </c>
      <c r="BN178" s="40">
        <f t="shared" si="26"/>
        <v>0</v>
      </c>
      <c r="BO178" s="40">
        <f t="shared" si="26"/>
        <v>0</v>
      </c>
      <c r="BP178" s="40">
        <f t="shared" si="26"/>
        <v>0</v>
      </c>
      <c r="BQ178" s="40">
        <f t="shared" si="26"/>
        <v>0</v>
      </c>
      <c r="BR178" s="40">
        <f t="shared" si="26"/>
        <v>0</v>
      </c>
      <c r="BS178" s="40">
        <f t="shared" si="26"/>
        <v>0</v>
      </c>
      <c r="BT178" s="40">
        <f t="shared" si="26"/>
        <v>0</v>
      </c>
      <c r="BU178" s="40">
        <f t="shared" si="26"/>
        <v>0</v>
      </c>
      <c r="BV178" s="40">
        <f>IF(AI178=MAX(AI172:AI181),1,0)</f>
        <v>0</v>
      </c>
      <c r="BW178" s="40">
        <f>IF(AJ178=MAX(AJ172:AJ181),1,0)</f>
        <v>0</v>
      </c>
      <c r="BX178" s="40">
        <f t="shared" ref="BX178:BZ178" si="27">IF(AK178=MAX(AK172:AK181),1,0)</f>
        <v>0</v>
      </c>
      <c r="BY178" s="40">
        <f t="shared" si="27"/>
        <v>0</v>
      </c>
      <c r="BZ178" s="40">
        <f t="shared" si="27"/>
        <v>0</v>
      </c>
      <c r="CA178" s="40">
        <f>IF(AN178=MAX(AN172:AN181),1,0)</f>
        <v>0</v>
      </c>
      <c r="CB178" s="14"/>
      <c r="CC178" s="14"/>
      <c r="CD178" s="14"/>
    </row>
    <row r="179" spans="1:82" x14ac:dyDescent="0.25">
      <c r="A179" s="39" t="str">
        <f>Accueil!C20</f>
        <v>Cyclo 70</v>
      </c>
      <c r="B179" s="39">
        <f>Accueil!D20</f>
        <v>22</v>
      </c>
      <c r="C179" s="39">
        <f>Accueil!E20</f>
        <v>4</v>
      </c>
      <c r="D179" s="39">
        <f>Accueil!F20</f>
        <v>5</v>
      </c>
      <c r="E179" s="39">
        <f>Accueil!G20</f>
        <v>1</v>
      </c>
      <c r="F179" s="39">
        <f>Accueil!H20</f>
        <v>0</v>
      </c>
      <c r="G179" s="39">
        <f>Accueil!I20</f>
        <v>4</v>
      </c>
      <c r="H179" s="39">
        <f>Accueil!J20</f>
        <v>8</v>
      </c>
      <c r="I179" s="39">
        <f>Accueil!K20</f>
        <v>0</v>
      </c>
      <c r="J179" s="39">
        <f>Accueil!L20</f>
        <v>0</v>
      </c>
      <c r="K179" s="39">
        <f>Accueil!M20</f>
        <v>0</v>
      </c>
      <c r="L179" s="39">
        <f>Accueil!N20</f>
        <v>0</v>
      </c>
      <c r="M179" s="39">
        <f>Accueil!O20</f>
        <v>0</v>
      </c>
      <c r="N179" s="39">
        <f>Accueil!P20</f>
        <v>0</v>
      </c>
      <c r="O179" s="39">
        <f>Accueil!Q20</f>
        <v>0</v>
      </c>
      <c r="P179" s="39">
        <f>Accueil!R20</f>
        <v>0</v>
      </c>
      <c r="Q179" s="39">
        <f>Accueil!S20</f>
        <v>0</v>
      </c>
      <c r="R179" s="39">
        <f>Accueil!T20</f>
        <v>0</v>
      </c>
      <c r="S179" s="39">
        <f>Accueil!U20</f>
        <v>0</v>
      </c>
      <c r="T179" s="39">
        <f>Accueil!V20</f>
        <v>0</v>
      </c>
      <c r="U179" s="39">
        <f>Accueil!W20</f>
        <v>0</v>
      </c>
      <c r="V179" s="39">
        <f>Accueil!X20</f>
        <v>0</v>
      </c>
      <c r="W179" s="39">
        <f>Accueil!Y20</f>
        <v>0</v>
      </c>
      <c r="X179" s="39">
        <f>Accueil!Z20</f>
        <v>0</v>
      </c>
      <c r="Y179" s="39">
        <f>Accueil!AA20</f>
        <v>0</v>
      </c>
      <c r="Z179" s="39">
        <f>Accueil!AB20</f>
        <v>0</v>
      </c>
      <c r="AA179" s="39">
        <f>Accueil!AC20</f>
        <v>0</v>
      </c>
      <c r="AB179" s="39">
        <f>Accueil!AD20</f>
        <v>0</v>
      </c>
      <c r="AC179" s="39">
        <f>Accueil!AE20</f>
        <v>0</v>
      </c>
      <c r="AD179" s="39">
        <f>Accueil!AF20</f>
        <v>0</v>
      </c>
      <c r="AE179" s="39">
        <f>Accueil!AG20</f>
        <v>0</v>
      </c>
      <c r="AF179" s="39">
        <f>Accueil!AH20</f>
        <v>0</v>
      </c>
      <c r="AG179" s="39">
        <f>Accueil!AI20</f>
        <v>0</v>
      </c>
      <c r="AH179" s="39">
        <f>Accueil!AJ20</f>
        <v>0</v>
      </c>
      <c r="AI179" s="39">
        <f>Accueil!AK20</f>
        <v>0</v>
      </c>
      <c r="AJ179" s="39">
        <f>Accueil!AL20</f>
        <v>0</v>
      </c>
      <c r="AK179" s="39">
        <f>Accueil!AM20</f>
        <v>0</v>
      </c>
      <c r="AL179" s="39">
        <f>Accueil!AN20</f>
        <v>0</v>
      </c>
      <c r="AM179" s="39">
        <f>Accueil!AO20</f>
        <v>0</v>
      </c>
      <c r="AN179" s="39">
        <f>Accueil!AP20</f>
        <v>0</v>
      </c>
      <c r="AO179" s="39">
        <f>Accueil!AQ20</f>
        <v>4.4000000000000004</v>
      </c>
      <c r="AP179" s="40">
        <f>IF(C179=MAX(C172:C181),1,0)</f>
        <v>0</v>
      </c>
      <c r="AQ179" s="40">
        <f>IF(D179=MAX(D172:D181),1,0)</f>
        <v>0</v>
      </c>
      <c r="AR179" s="40">
        <f t="shared" ref="AR179:BC179" si="28">IF(E179=MAX(E172:E181),1,0)</f>
        <v>0</v>
      </c>
      <c r="AS179" s="40">
        <f t="shared" si="28"/>
        <v>0</v>
      </c>
      <c r="AT179" s="40">
        <f t="shared" si="28"/>
        <v>0</v>
      </c>
      <c r="AU179" s="40">
        <f t="shared" si="28"/>
        <v>1</v>
      </c>
      <c r="AV179" s="40">
        <f t="shared" si="28"/>
        <v>0</v>
      </c>
      <c r="AW179" s="40">
        <f t="shared" si="28"/>
        <v>0</v>
      </c>
      <c r="AX179" s="40">
        <f t="shared" si="28"/>
        <v>0</v>
      </c>
      <c r="AY179" s="40">
        <f t="shared" si="28"/>
        <v>0</v>
      </c>
      <c r="AZ179" s="40">
        <f t="shared" si="28"/>
        <v>0</v>
      </c>
      <c r="BA179" s="40">
        <f t="shared" si="28"/>
        <v>0</v>
      </c>
      <c r="BB179" s="40">
        <f t="shared" si="28"/>
        <v>0</v>
      </c>
      <c r="BC179" s="40">
        <f t="shared" si="28"/>
        <v>0</v>
      </c>
      <c r="BD179" s="40">
        <f>IF(Q179=MAX(Q172:Q181),1,0)</f>
        <v>0</v>
      </c>
      <c r="BE179" s="40">
        <f>IF(R179=MAX(R172:R181),1,0)</f>
        <v>0</v>
      </c>
      <c r="BF179" s="40">
        <f t="shared" ref="BF179:BG179" si="29">IF(S179=MAX(S172:S181),1,0)</f>
        <v>0</v>
      </c>
      <c r="BG179" s="40">
        <f t="shared" si="29"/>
        <v>0</v>
      </c>
      <c r="BH179" s="40">
        <f>IF(U179=MAX(U172:U181),1,0)</f>
        <v>0</v>
      </c>
      <c r="BI179" s="40">
        <f>IF(V179=MAX(V172:V181),1,0)</f>
        <v>0</v>
      </c>
      <c r="BJ179" s="40">
        <f t="shared" ref="BJ179:BU179" si="30">IF(W179=MAX(W172:W181),1,0)</f>
        <v>0</v>
      </c>
      <c r="BK179" s="40">
        <f t="shared" si="30"/>
        <v>0</v>
      </c>
      <c r="BL179" s="40">
        <f t="shared" si="30"/>
        <v>0</v>
      </c>
      <c r="BM179" s="40">
        <f t="shared" si="30"/>
        <v>0</v>
      </c>
      <c r="BN179" s="40">
        <f t="shared" si="30"/>
        <v>0</v>
      </c>
      <c r="BO179" s="40">
        <f t="shared" si="30"/>
        <v>0</v>
      </c>
      <c r="BP179" s="40">
        <f t="shared" si="30"/>
        <v>0</v>
      </c>
      <c r="BQ179" s="40">
        <f t="shared" si="30"/>
        <v>0</v>
      </c>
      <c r="BR179" s="40">
        <f t="shared" si="30"/>
        <v>0</v>
      </c>
      <c r="BS179" s="40">
        <f t="shared" si="30"/>
        <v>0</v>
      </c>
      <c r="BT179" s="40">
        <f t="shared" si="30"/>
        <v>0</v>
      </c>
      <c r="BU179" s="40">
        <f t="shared" si="30"/>
        <v>0</v>
      </c>
      <c r="BV179" s="40">
        <f>IF(AI179=MAX(AI172:AI181),1,0)</f>
        <v>0</v>
      </c>
      <c r="BW179" s="40">
        <f>IF(AJ179=MAX(AJ172:AJ181),1,0)</f>
        <v>0</v>
      </c>
      <c r="BX179" s="40">
        <f t="shared" ref="BX179:BZ179" si="31">IF(AK179=MAX(AK172:AK181),1,0)</f>
        <v>0</v>
      </c>
      <c r="BY179" s="40">
        <f t="shared" si="31"/>
        <v>0</v>
      </c>
      <c r="BZ179" s="40">
        <f t="shared" si="31"/>
        <v>0</v>
      </c>
      <c r="CA179" s="40">
        <f>IF(AN179=MAX(AN172:AN181),1,0)</f>
        <v>0</v>
      </c>
      <c r="CB179" s="14"/>
      <c r="CC179" s="14"/>
      <c r="CD179" s="14"/>
    </row>
    <row r="180" spans="1:82" x14ac:dyDescent="0.25">
      <c r="A180" s="39" t="str">
        <f>Accueil!C21</f>
        <v>Renaud</v>
      </c>
      <c r="B180" s="39">
        <f>Accueil!D21</f>
        <v>15</v>
      </c>
      <c r="C180" s="39">
        <f>Accueil!E21</f>
        <v>7</v>
      </c>
      <c r="D180" s="39">
        <f>Accueil!F21</f>
        <v>0</v>
      </c>
      <c r="E180" s="39">
        <f>Accueil!G21</f>
        <v>1</v>
      </c>
      <c r="F180" s="39">
        <f>Accueil!H21</f>
        <v>3</v>
      </c>
      <c r="G180" s="39">
        <f>Accueil!I21</f>
        <v>0</v>
      </c>
      <c r="H180" s="39">
        <f>Accueil!J21</f>
        <v>4</v>
      </c>
      <c r="I180" s="39">
        <f>Accueil!K21</f>
        <v>0</v>
      </c>
      <c r="J180" s="39">
        <f>Accueil!L21</f>
        <v>0</v>
      </c>
      <c r="K180" s="39">
        <f>Accueil!M21</f>
        <v>0</v>
      </c>
      <c r="L180" s="39">
        <f>Accueil!N21</f>
        <v>0</v>
      </c>
      <c r="M180" s="39">
        <f>Accueil!O21</f>
        <v>0</v>
      </c>
      <c r="N180" s="39">
        <f>Accueil!P21</f>
        <v>0</v>
      </c>
      <c r="O180" s="39">
        <f>Accueil!Q21</f>
        <v>0</v>
      </c>
      <c r="P180" s="39">
        <f>Accueil!R21</f>
        <v>0</v>
      </c>
      <c r="Q180" s="39">
        <f>Accueil!S21</f>
        <v>0</v>
      </c>
      <c r="R180" s="39">
        <f>Accueil!T21</f>
        <v>0</v>
      </c>
      <c r="S180" s="39">
        <f>Accueil!U21</f>
        <v>0</v>
      </c>
      <c r="T180" s="39">
        <f>Accueil!V21</f>
        <v>0</v>
      </c>
      <c r="U180" s="39">
        <f>Accueil!W21</f>
        <v>0</v>
      </c>
      <c r="V180" s="39">
        <f>Accueil!X21</f>
        <v>0</v>
      </c>
      <c r="W180" s="39">
        <f>Accueil!Y21</f>
        <v>0</v>
      </c>
      <c r="X180" s="39">
        <f>Accueil!Z21</f>
        <v>0</v>
      </c>
      <c r="Y180" s="39">
        <f>Accueil!AA21</f>
        <v>0</v>
      </c>
      <c r="Z180" s="39">
        <f>Accueil!AB21</f>
        <v>0</v>
      </c>
      <c r="AA180" s="39">
        <f>Accueil!AC21</f>
        <v>0</v>
      </c>
      <c r="AB180" s="39">
        <f>Accueil!AD21</f>
        <v>0</v>
      </c>
      <c r="AC180" s="39">
        <f>Accueil!AE21</f>
        <v>0</v>
      </c>
      <c r="AD180" s="39">
        <f>Accueil!AF21</f>
        <v>0</v>
      </c>
      <c r="AE180" s="39">
        <f>Accueil!AG21</f>
        <v>0</v>
      </c>
      <c r="AF180" s="39">
        <f>Accueil!AH21</f>
        <v>0</v>
      </c>
      <c r="AG180" s="39">
        <f>Accueil!AI21</f>
        <v>0</v>
      </c>
      <c r="AH180" s="39">
        <f>Accueil!AJ21</f>
        <v>0</v>
      </c>
      <c r="AI180" s="39">
        <f>Accueil!AK21</f>
        <v>0</v>
      </c>
      <c r="AJ180" s="39">
        <f>Accueil!AL21</f>
        <v>0</v>
      </c>
      <c r="AK180" s="39">
        <f>Accueil!AM21</f>
        <v>0</v>
      </c>
      <c r="AL180" s="39">
        <f>Accueil!AN21</f>
        <v>0</v>
      </c>
      <c r="AM180" s="39">
        <f>Accueil!AO21</f>
        <v>0</v>
      </c>
      <c r="AN180" s="39">
        <f>Accueil!AP21</f>
        <v>0</v>
      </c>
      <c r="AO180" s="39">
        <f>Accueil!AQ21</f>
        <v>3.75</v>
      </c>
      <c r="AP180" s="40">
        <f>IF(C180=MAX(C172:C181),1,0)</f>
        <v>1</v>
      </c>
      <c r="AQ180" s="40">
        <f>IF(D180=MAX(D172:D181),1,0)</f>
        <v>0</v>
      </c>
      <c r="AR180" s="40">
        <f t="shared" ref="AR180:BC180" si="32">IF(E180=MAX(E172:E181),1,0)</f>
        <v>0</v>
      </c>
      <c r="AS180" s="40">
        <f t="shared" si="32"/>
        <v>0</v>
      </c>
      <c r="AT180" s="40">
        <f t="shared" si="32"/>
        <v>0</v>
      </c>
      <c r="AU180" s="40">
        <f t="shared" si="32"/>
        <v>0</v>
      </c>
      <c r="AV180" s="40">
        <f t="shared" si="32"/>
        <v>0</v>
      </c>
      <c r="AW180" s="40">
        <f t="shared" si="32"/>
        <v>0</v>
      </c>
      <c r="AX180" s="40">
        <f t="shared" si="32"/>
        <v>0</v>
      </c>
      <c r="AY180" s="40">
        <f t="shared" si="32"/>
        <v>0</v>
      </c>
      <c r="AZ180" s="40">
        <f t="shared" si="32"/>
        <v>0</v>
      </c>
      <c r="BA180" s="40">
        <f t="shared" si="32"/>
        <v>0</v>
      </c>
      <c r="BB180" s="40">
        <f t="shared" si="32"/>
        <v>0</v>
      </c>
      <c r="BC180" s="40">
        <f t="shared" si="32"/>
        <v>0</v>
      </c>
      <c r="BD180" s="40">
        <f>IF(Q180=MAX(Q172:Q181),1,0)</f>
        <v>0</v>
      </c>
      <c r="BE180" s="40">
        <f>IF(R180=MAX(R172:R181),1,0)</f>
        <v>0</v>
      </c>
      <c r="BF180" s="40">
        <f t="shared" ref="BF180:BG180" si="33">IF(S180=MAX(S172:S181),1,0)</f>
        <v>0</v>
      </c>
      <c r="BG180" s="40">
        <f t="shared" si="33"/>
        <v>0</v>
      </c>
      <c r="BH180" s="40">
        <f>IF(U180=MAX(U172:U181),1,0)</f>
        <v>0</v>
      </c>
      <c r="BI180" s="40">
        <f>IF(V180=MAX(V172:V181),1,0)</f>
        <v>0</v>
      </c>
      <c r="BJ180" s="40">
        <f t="shared" ref="BJ180:BU180" si="34">IF(W180=MAX(W172:W181),1,0)</f>
        <v>0</v>
      </c>
      <c r="BK180" s="40">
        <f t="shared" si="34"/>
        <v>0</v>
      </c>
      <c r="BL180" s="40">
        <f t="shared" si="34"/>
        <v>0</v>
      </c>
      <c r="BM180" s="40">
        <f t="shared" si="34"/>
        <v>0</v>
      </c>
      <c r="BN180" s="40">
        <f t="shared" si="34"/>
        <v>0</v>
      </c>
      <c r="BO180" s="40">
        <f t="shared" si="34"/>
        <v>0</v>
      </c>
      <c r="BP180" s="40">
        <f t="shared" si="34"/>
        <v>0</v>
      </c>
      <c r="BQ180" s="40">
        <f t="shared" si="34"/>
        <v>0</v>
      </c>
      <c r="BR180" s="40">
        <f t="shared" si="34"/>
        <v>0</v>
      </c>
      <c r="BS180" s="40">
        <f t="shared" si="34"/>
        <v>0</v>
      </c>
      <c r="BT180" s="40">
        <f t="shared" si="34"/>
        <v>0</v>
      </c>
      <c r="BU180" s="40">
        <f t="shared" si="34"/>
        <v>0</v>
      </c>
      <c r="BV180" s="40">
        <f>IF(AI180=MAX(AI172:AI181),1,0)</f>
        <v>0</v>
      </c>
      <c r="BW180" s="40">
        <f>IF(AJ180=MAX(AJ172:AJ181),1,0)</f>
        <v>0</v>
      </c>
      <c r="BX180" s="40">
        <f t="shared" ref="BX180:BZ180" si="35">IF(AK180=MAX(AK172:AK181),1,0)</f>
        <v>0</v>
      </c>
      <c r="BY180" s="40">
        <f t="shared" si="35"/>
        <v>0</v>
      </c>
      <c r="BZ180" s="40">
        <f t="shared" si="35"/>
        <v>0</v>
      </c>
      <c r="CA180" s="40">
        <f>IF(AN180=MAX(AN172:AN181),1,0)</f>
        <v>0</v>
      </c>
      <c r="CB180" s="14"/>
      <c r="CC180" s="14"/>
      <c r="CD180" s="14"/>
    </row>
    <row r="181" spans="1:82" x14ac:dyDescent="0.25">
      <c r="A181" s="39" t="str">
        <f>Accueil!C22</f>
        <v>Matt</v>
      </c>
      <c r="B181" s="39">
        <f>Accueil!D22</f>
        <v>7</v>
      </c>
      <c r="C181" s="39">
        <f>Accueil!E22</f>
        <v>3</v>
      </c>
      <c r="D181" s="39">
        <f>Accueil!F22</f>
        <v>4</v>
      </c>
      <c r="E181" s="39">
        <f>Accueil!G22</f>
        <v>0</v>
      </c>
      <c r="F181" s="39">
        <f>Accueil!H22</f>
        <v>0</v>
      </c>
      <c r="G181" s="39">
        <f>Accueil!I22</f>
        <v>0</v>
      </c>
      <c r="H181" s="39">
        <f>Accueil!J22</f>
        <v>0</v>
      </c>
      <c r="I181" s="39">
        <f>Accueil!K22</f>
        <v>0</v>
      </c>
      <c r="J181" s="39">
        <f>Accueil!L22</f>
        <v>0</v>
      </c>
      <c r="K181" s="39">
        <f>Accueil!M22</f>
        <v>0</v>
      </c>
      <c r="L181" s="39">
        <f>Accueil!N22</f>
        <v>0</v>
      </c>
      <c r="M181" s="39">
        <f>Accueil!O22</f>
        <v>0</v>
      </c>
      <c r="N181" s="39">
        <f>Accueil!P22</f>
        <v>0</v>
      </c>
      <c r="O181" s="39">
        <f>Accueil!Q22</f>
        <v>0</v>
      </c>
      <c r="P181" s="39">
        <f>Accueil!R22</f>
        <v>0</v>
      </c>
      <c r="Q181" s="39">
        <f>Accueil!S22</f>
        <v>0</v>
      </c>
      <c r="R181" s="39">
        <f>Accueil!T22</f>
        <v>0</v>
      </c>
      <c r="S181" s="39">
        <f>Accueil!U22</f>
        <v>0</v>
      </c>
      <c r="T181" s="39">
        <f>Accueil!V22</f>
        <v>0</v>
      </c>
      <c r="U181" s="39">
        <f>Accueil!W22</f>
        <v>0</v>
      </c>
      <c r="V181" s="39">
        <f>Accueil!X22</f>
        <v>0</v>
      </c>
      <c r="W181" s="39">
        <f>Accueil!Y22</f>
        <v>0</v>
      </c>
      <c r="X181" s="39">
        <f>Accueil!Z22</f>
        <v>0</v>
      </c>
      <c r="Y181" s="39">
        <f>Accueil!AA22</f>
        <v>0</v>
      </c>
      <c r="Z181" s="39">
        <f>Accueil!AB22</f>
        <v>0</v>
      </c>
      <c r="AA181" s="39">
        <f>Accueil!AC22</f>
        <v>0</v>
      </c>
      <c r="AB181" s="39">
        <f>Accueil!AD22</f>
        <v>0</v>
      </c>
      <c r="AC181" s="39">
        <f>Accueil!AE22</f>
        <v>0</v>
      </c>
      <c r="AD181" s="39">
        <f>Accueil!AF22</f>
        <v>0</v>
      </c>
      <c r="AE181" s="39">
        <f>Accueil!AG22</f>
        <v>0</v>
      </c>
      <c r="AF181" s="39">
        <f>Accueil!AH22</f>
        <v>0</v>
      </c>
      <c r="AG181" s="39">
        <f>Accueil!AI22</f>
        <v>0</v>
      </c>
      <c r="AH181" s="39">
        <f>Accueil!AJ22</f>
        <v>0</v>
      </c>
      <c r="AI181" s="39">
        <f>Accueil!AK22</f>
        <v>0</v>
      </c>
      <c r="AJ181" s="39">
        <f>Accueil!AL22</f>
        <v>0</v>
      </c>
      <c r="AK181" s="39">
        <f>Accueil!AM22</f>
        <v>0</v>
      </c>
      <c r="AL181" s="39">
        <f>Accueil!AN22</f>
        <v>0</v>
      </c>
      <c r="AM181" s="39">
        <f>Accueil!AO22</f>
        <v>0</v>
      </c>
      <c r="AN181" s="39">
        <f>Accueil!AP22</f>
        <v>0</v>
      </c>
      <c r="AO181" s="39">
        <f>Accueil!AQ22</f>
        <v>3.5</v>
      </c>
      <c r="AP181" s="40">
        <f>IF(C181=MAX(C172:C181),1,0)</f>
        <v>0</v>
      </c>
      <c r="AQ181" s="40">
        <f>IF(D181=MAX(D172:D181),1,0)</f>
        <v>0</v>
      </c>
      <c r="AR181" s="40">
        <f t="shared" ref="AR181:BC181" si="36">IF(E181=MAX(E172:E181),1,0)</f>
        <v>0</v>
      </c>
      <c r="AS181" s="40">
        <f t="shared" si="36"/>
        <v>0</v>
      </c>
      <c r="AT181" s="40">
        <f t="shared" si="36"/>
        <v>0</v>
      </c>
      <c r="AU181" s="40">
        <f t="shared" si="36"/>
        <v>0</v>
      </c>
      <c r="AV181" s="40">
        <f t="shared" si="36"/>
        <v>0</v>
      </c>
      <c r="AW181" s="40">
        <f t="shared" si="36"/>
        <v>0</v>
      </c>
      <c r="AX181" s="40">
        <f t="shared" si="36"/>
        <v>0</v>
      </c>
      <c r="AY181" s="40">
        <f t="shared" si="36"/>
        <v>0</v>
      </c>
      <c r="AZ181" s="40">
        <f t="shared" si="36"/>
        <v>0</v>
      </c>
      <c r="BA181" s="40">
        <f t="shared" si="36"/>
        <v>0</v>
      </c>
      <c r="BB181" s="40">
        <f t="shared" si="36"/>
        <v>0</v>
      </c>
      <c r="BC181" s="40">
        <f t="shared" si="36"/>
        <v>0</v>
      </c>
      <c r="BD181" s="40">
        <f>IF(Q181=MAX(Q172:Q181),1,0)</f>
        <v>0</v>
      </c>
      <c r="BE181" s="40">
        <f>IF(R181=MAX(R172:R181),1,0)</f>
        <v>0</v>
      </c>
      <c r="BF181" s="40">
        <f t="shared" ref="BF181:BG181" si="37">IF(S181=MAX(S172:S181),1,0)</f>
        <v>0</v>
      </c>
      <c r="BG181" s="40">
        <f t="shared" si="37"/>
        <v>0</v>
      </c>
      <c r="BH181" s="40">
        <f>IF(U181=MAX(U172:U181),1,0)</f>
        <v>0</v>
      </c>
      <c r="BI181" s="40">
        <f>IF(V181=MAX(V172:V181),1,0)</f>
        <v>0</v>
      </c>
      <c r="BJ181" s="40">
        <f t="shared" ref="BJ181:BU181" si="38">IF(W181=MAX(W172:W181),1,0)</f>
        <v>0</v>
      </c>
      <c r="BK181" s="40">
        <f t="shared" si="38"/>
        <v>0</v>
      </c>
      <c r="BL181" s="40">
        <f t="shared" si="38"/>
        <v>0</v>
      </c>
      <c r="BM181" s="40">
        <f t="shared" si="38"/>
        <v>0</v>
      </c>
      <c r="BN181" s="40">
        <f t="shared" si="38"/>
        <v>0</v>
      </c>
      <c r="BO181" s="40">
        <f t="shared" si="38"/>
        <v>0</v>
      </c>
      <c r="BP181" s="40">
        <f t="shared" si="38"/>
        <v>0</v>
      </c>
      <c r="BQ181" s="40">
        <f t="shared" si="38"/>
        <v>0</v>
      </c>
      <c r="BR181" s="40">
        <f t="shared" si="38"/>
        <v>0</v>
      </c>
      <c r="BS181" s="40">
        <f t="shared" si="38"/>
        <v>0</v>
      </c>
      <c r="BT181" s="40">
        <f t="shared" si="38"/>
        <v>0</v>
      </c>
      <c r="BU181" s="40">
        <f t="shared" si="38"/>
        <v>0</v>
      </c>
      <c r="BV181" s="40">
        <f>IF(AI181=MAX(AI172:AI181),1,0)</f>
        <v>0</v>
      </c>
      <c r="BW181" s="40">
        <f>IF(AJ181=MAX(AJ172:AJ181),1,0)</f>
        <v>0</v>
      </c>
      <c r="BX181" s="40">
        <f t="shared" ref="BX181:BZ181" si="39">IF(AK181=MAX(AK172:AK181),1,0)</f>
        <v>0</v>
      </c>
      <c r="BY181" s="40">
        <f t="shared" si="39"/>
        <v>0</v>
      </c>
      <c r="BZ181" s="40">
        <f t="shared" si="39"/>
        <v>0</v>
      </c>
      <c r="CA181" s="40">
        <f>IF(AN181=MAX(AN172:AN181),1,0)</f>
        <v>0</v>
      </c>
      <c r="CB181" s="14"/>
      <c r="CC181" s="14"/>
      <c r="CD181" s="14"/>
    </row>
    <row r="182" spans="1:82" ht="15.75" thickBot="1" x14ac:dyDescent="0.3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</row>
    <row r="183" spans="1:82" ht="15.75" thickBot="1" x14ac:dyDescent="0.3">
      <c r="A183" s="38"/>
      <c r="T183" s="57" t="s">
        <v>502</v>
      </c>
      <c r="U183" s="58"/>
      <c r="V183" s="59"/>
      <c r="W183" s="50"/>
    </row>
    <row r="185" spans="1:82" x14ac:dyDescent="0.25">
      <c r="A185" s="39" t="str">
        <f>Accueil!C13</f>
        <v>Régis</v>
      </c>
      <c r="B185" s="39"/>
      <c r="C185" s="39">
        <f>IF(C172="",NA(),SUM(C172)/COUNTIF(C172,"&gt;0"))</f>
        <v>5</v>
      </c>
      <c r="D185" s="39">
        <f>IF(D172="",NA(),SUM(C172:D172)/COUNTIF(C172:D172,"&gt;0"))</f>
        <v>4</v>
      </c>
      <c r="E185" s="39">
        <f>IF(E172="",NA(),SUM(C172:E172)/COUNTIF(C172:E172,"&gt;0"))</f>
        <v>3</v>
      </c>
      <c r="F185" s="39">
        <f>IF(F172="",NA(),SUM(C172:F172)/COUNTIF(C172:F172,"&gt;0"))</f>
        <v>3.25</v>
      </c>
      <c r="G185" s="39">
        <f>IF(G172="",NA(),SUM(C172:G172)/COUNTIF(C172:G172,"&gt;0"))</f>
        <v>3.4</v>
      </c>
      <c r="H185" s="39">
        <f>IF(H172="",NA(),SUM(C172:H172)/COUNTIF(C172:H172,"&gt;0"))</f>
        <v>3.6666666666666665</v>
      </c>
      <c r="I185" s="39">
        <f>IF(I172="",NA(),SUM(C172:I172)/COUNTIF(C172:I172,"&gt;0"))</f>
        <v>3.8571428571428572</v>
      </c>
      <c r="J185" s="39">
        <f>IF(J172="",NA(),SUM(C172:J172)/COUNTIF(C172:J172,"&gt;0"))</f>
        <v>4.375</v>
      </c>
      <c r="K185" s="39">
        <f>IF(K172="",NA(),SUM(C172:K172)/COUNTIF(C172:K172,"&gt;0"))</f>
        <v>4.4444444444444446</v>
      </c>
      <c r="L185" s="39">
        <f>IF(L172="",NA(),SUM(C172:L172)/COUNTIF(C172:L172,"&gt;0"))</f>
        <v>4.3</v>
      </c>
      <c r="M185" s="39">
        <f>IF(M172="",NA(),SUM(C172:M172)/COUNTIF(C172:M172,"&gt;0"))</f>
        <v>4.2727272727272725</v>
      </c>
      <c r="N185" s="39">
        <f>IF(N172="",NA(),SUM(C172:N172)/COUNTIF(C172:N172,"&gt;0"))</f>
        <v>4.416666666666667</v>
      </c>
      <c r="O185" s="39">
        <f>IF(O172="",NA(),SUM(C172:O172)/COUNTIF(C172:O172,"&gt;0"))</f>
        <v>4.4615384615384617</v>
      </c>
      <c r="P185" s="39">
        <f>IF(P172="",NA(),SUM(C172:P172)/COUNTIF(C172:P172,"&gt;0"))</f>
        <v>4.3571428571428568</v>
      </c>
      <c r="Q185" s="39">
        <f>IF(Q172="",NA(),SUM(C172:Q172)/COUNTIF(C172:Q172,"&gt;0"))</f>
        <v>4.5333333333333332</v>
      </c>
      <c r="R185" s="39">
        <f>IF(R172="",NA(),SUM(C172:R172)/COUNTIF(C172:R172,"&gt;0"))</f>
        <v>4.5</v>
      </c>
      <c r="S185" s="39">
        <f>IF(S172="",NA(),SUM(C172:S172)/COUNTIF(C172:S172,"&gt;0"))</f>
        <v>4.5882352941176467</v>
      </c>
      <c r="T185" s="39">
        <f>IF(T172="",NA(),SUM(C172:T172)/COUNTIF(C172:T172,"&gt;0"))</f>
        <v>4.5555555555555554</v>
      </c>
      <c r="U185" s="39">
        <f>IF(U172="",NA(),SUM(C172:U172)/COUNTIF(C172:U172,"&gt;0"))</f>
        <v>4.6315789473684212</v>
      </c>
      <c r="V185" s="39">
        <f>IF(V172="",NA(),SUM(C172:V172)/COUNTIF(C172:V172,"&gt;0"))</f>
        <v>4.55</v>
      </c>
      <c r="W185" s="39">
        <f>IF(W172="",NA(),SUM(C172:W172)/COUNTIF(C172:W172,"&gt;0"))</f>
        <v>4.5714285714285712</v>
      </c>
      <c r="X185" s="39">
        <f>IF(X172="",NA(),SUM(C172:X172)/COUNTIF(C172:X172,"&gt;0"))</f>
        <v>4.5</v>
      </c>
      <c r="Y185" s="39">
        <f>IF(Y172="",NA(),SUM(C172:Y172)/COUNTIF(C172:Y172,"&gt;0"))</f>
        <v>4.3913043478260869</v>
      </c>
      <c r="Z185" s="39">
        <f>IF(Z172="",NA(),SUM(C172:Z172)/COUNTIF(C172:Z172,"&gt;0"))</f>
        <v>4.416666666666667</v>
      </c>
      <c r="AA185" s="39">
        <f>IF(AA172="",NA(),SUM(C172:AA172)/COUNTIF(C172:AA172,"&gt;0"))</f>
        <v>4.4400000000000004</v>
      </c>
      <c r="AB185" s="39">
        <f>IF(AB172="",NA(),SUM(C172:AB172)/COUNTIF(C172:AB172,"&gt;0"))</f>
        <v>4.384615384615385</v>
      </c>
      <c r="AC185" s="39">
        <f>IF(AC172="",NA(),SUM(C172:AC172)/COUNTIF(C172:AC172,"&gt;0"))</f>
        <v>4.4814814814814818</v>
      </c>
      <c r="AD185" s="39">
        <f>IF(AD172="",NA(),SUM(C172:AD172)/COUNTIF(C172:AD172,"&gt;0"))</f>
        <v>4.5357142857142856</v>
      </c>
      <c r="AE185" s="39">
        <f>IF(AE172="",NA(),SUM(C172:AE172)/COUNTIF(C172:AE172,"&gt;0"))</f>
        <v>4.6206896551724137</v>
      </c>
      <c r="AF185" s="39">
        <f>IF(AF172="",NA(),SUM(C172:AF172)/COUNTIF(C172:AF172,"&gt;0"))</f>
        <v>4.6333333333333337</v>
      </c>
      <c r="AG185" s="39">
        <f>IF(AG172="",NA(),SUM(C172:AG172)/COUNTIF(C172:AG172,"&gt;0"))</f>
        <v>4.580645161290323</v>
      </c>
      <c r="AH185" s="39">
        <f>IF(AH172="",NA(),SUM(C172:AH172)/COUNTIF(C172:AH172,"&gt;0"))</f>
        <v>4.59375</v>
      </c>
      <c r="AI185" s="39">
        <f>IF(AI172="",NA(),SUM(C172:AI172)/COUNTIF(C172:AI172,"&gt;0"))</f>
        <v>4.6060606060606064</v>
      </c>
      <c r="AJ185" s="39">
        <f>IF(AJ172="",NA(),SUM(C172:AJ172)/COUNTIF(C172:AJ172,"&gt;0"))</f>
        <v>4.5882352941176467</v>
      </c>
      <c r="AK185" s="39">
        <f>IF(AK172="",NA(),SUM(C172:AK172)/COUNTIF(C172:AK172,"&gt;0"))</f>
        <v>4.5999999999999996</v>
      </c>
      <c r="AL185" s="39">
        <f>IF(AL172="",NA(),SUM(C172:AL172)/COUNTIF(C172:AL172,"&gt;0"))</f>
        <v>4.6111111111111107</v>
      </c>
      <c r="AM185" s="39">
        <f>IF(AM172="",NA(),SUM(C172:AM172)/COUNTIF(C172:AM172,"&gt;0"))</f>
        <v>4.6486486486486482</v>
      </c>
      <c r="AN185" s="51">
        <f>IF(AN172="",NA(),SUM(C172:AN172)/COUNTIF(C172:AN172,"&gt;0"))</f>
        <v>4.6578947368421053</v>
      </c>
      <c r="AO185" s="52"/>
    </row>
    <row r="186" spans="1:82" x14ac:dyDescent="0.25">
      <c r="A186" s="39" t="str">
        <f>Accueil!C14</f>
        <v>Manu</v>
      </c>
      <c r="B186" s="39"/>
      <c r="C186" s="39">
        <f t="shared" ref="C186:C194" si="40">IF(C173="",NA(),SUM(C173)/COUNTIF(C173,"&gt;0"))</f>
        <v>4</v>
      </c>
      <c r="D186" s="39">
        <f t="shared" ref="D186:D194" si="41">IF(D173="",NA(),SUM(C173:D173)/COUNTIF(C173:D173,"&gt;0"))</f>
        <v>5</v>
      </c>
      <c r="E186" s="39">
        <f t="shared" ref="E186:E194" si="42">IF(E173="",NA(),SUM(C173:E173)/COUNTIF(C173:E173,"&gt;0"))</f>
        <v>4.666666666666667</v>
      </c>
      <c r="F186" s="39">
        <f t="shared" ref="F186:F194" si="43">IF(F173="",NA(),SUM(C173:F173)/COUNTIF(C173:F173,"&gt;0"))</f>
        <v>3.75</v>
      </c>
      <c r="G186" s="39">
        <f t="shared" ref="G186:G194" si="44">IF(G173="",NA(),SUM(C173:G173)/COUNTIF(C173:G173,"&gt;0"))</f>
        <v>3.6</v>
      </c>
      <c r="H186" s="39">
        <f t="shared" ref="H186:H194" si="45">IF(H173="",NA(),SUM(C173:H173)/COUNTIF(C173:H173,"&gt;0"))</f>
        <v>3.8333333333333335</v>
      </c>
      <c r="I186" s="39">
        <f t="shared" ref="I186:I194" si="46">IF(I173="",NA(),SUM(C173:I173)/COUNTIF(C173:I173,"&gt;0"))</f>
        <v>3.8571428571428572</v>
      </c>
      <c r="J186" s="39">
        <f t="shared" ref="J186:J194" si="47">IF(J173="",NA(),SUM(C173:J173)/COUNTIF(C173:J173,"&gt;0"))</f>
        <v>4.25</v>
      </c>
      <c r="K186" s="39">
        <f t="shared" ref="K186:K194" si="48">IF(K173="",NA(),SUM(C173:K173)/COUNTIF(C173:K173,"&gt;0"))</f>
        <v>4.333333333333333</v>
      </c>
      <c r="L186" s="39">
        <f t="shared" ref="L186:L194" si="49">IF(L173="",NA(),SUM(C173:L173)/COUNTIF(C173:L173,"&gt;0"))</f>
        <v>4.4000000000000004</v>
      </c>
      <c r="M186" s="39">
        <f t="shared" ref="M186:M194" si="50">IF(M173="",NA(),SUM(C173:M173)/COUNTIF(C173:M173,"&gt;0"))</f>
        <v>4.6363636363636367</v>
      </c>
      <c r="N186" s="39">
        <f t="shared" ref="N186:N194" si="51">IF(N173="",NA(),SUM(C173:N173)/COUNTIF(C173:N173,"&gt;0"))</f>
        <v>4.583333333333333</v>
      </c>
      <c r="O186" s="39">
        <f t="shared" ref="O186:O194" si="52">IF(O173="",NA(),SUM(C173:O173)/COUNTIF(C173:O173,"&gt;0"))</f>
        <v>4.615384615384615</v>
      </c>
      <c r="P186" s="39">
        <f t="shared" ref="P186:P194" si="53">IF(P173="",NA(),SUM(C173:P173)/COUNTIF(C173:P173,"&gt;0"))</f>
        <v>4.5714285714285712</v>
      </c>
      <c r="Q186" s="39">
        <f t="shared" ref="Q186:Q194" si="54">IF(Q173="",NA(),SUM(C173:Q173)/COUNTIF(C173:Q173,"&gt;0"))</f>
        <v>4.666666666666667</v>
      </c>
      <c r="R186" s="39">
        <f t="shared" ref="R186:R194" si="55">IF(R173="",NA(),SUM(C173:R173)/COUNTIF(C173:R173,"&gt;0"))</f>
        <v>4.6875</v>
      </c>
      <c r="S186" s="39">
        <f t="shared" ref="S186:S194" si="56">IF(S173="",NA(),SUM(C173:S173)/COUNTIF(C173:S173,"&gt;0"))</f>
        <v>4.8235294117647056</v>
      </c>
      <c r="T186" s="39">
        <f t="shared" ref="T186:T194" si="57">IF(T173="",NA(),SUM(C173:T173)/COUNTIF(C173:T173,"&gt;0"))</f>
        <v>4.7222222222222223</v>
      </c>
      <c r="U186" s="39">
        <f t="shared" ref="U186:U194" si="58">IF(U173="",NA(),SUM(C173:U173)/COUNTIF(C173:U173,"&gt;0"))</f>
        <v>4.8421052631578947</v>
      </c>
      <c r="V186" s="39">
        <f t="shared" ref="V186:V194" si="59">IF(V173="",NA(),SUM(C173:V173)/COUNTIF(C173:V173,"&gt;0"))</f>
        <v>4.8499999999999996</v>
      </c>
      <c r="W186" s="39">
        <f t="shared" ref="W186:W194" si="60">IF(W173="",NA(),SUM(C173:W173)/COUNTIF(C173:W173,"&gt;0"))</f>
        <v>4.8095238095238093</v>
      </c>
      <c r="X186" s="39">
        <f t="shared" ref="X186:X194" si="61">IF(X173="",NA(),SUM(C173:X173)/COUNTIF(C173:X173,"&gt;0"))</f>
        <v>4.7272727272727275</v>
      </c>
      <c r="Y186" s="39">
        <f t="shared" ref="Y186:Y194" si="62">IF(Y173="",NA(),SUM(C173:Y173)/COUNTIF(C173:Y173,"&gt;0"))</f>
        <v>4.6086956521739131</v>
      </c>
      <c r="Z186" s="39">
        <f t="shared" ref="Z186:Z194" si="63">IF(Z173="",NA(),SUM(C173:Z173)/COUNTIF(C173:Z173,"&gt;0"))</f>
        <v>4.583333333333333</v>
      </c>
      <c r="AA186" s="39">
        <f t="shared" ref="AA186:AA194" si="64">IF(AA173="",NA(),SUM(C173:AA173)/COUNTIF(C173:AA173,"&gt;0"))</f>
        <v>4.5199999999999996</v>
      </c>
      <c r="AB186" s="39">
        <f t="shared" ref="AB186:AB194" si="65">IF(AB173="",NA(),SUM(C173:AB173)/COUNTIF(C173:AB173,"&gt;0"))</f>
        <v>4.5769230769230766</v>
      </c>
      <c r="AC186" s="39">
        <f t="shared" ref="AC186:AC194" si="66">IF(AC173="",NA(),SUM(C173:AC173)/COUNTIF(C173:AC173,"&gt;0"))</f>
        <v>4.5185185185185182</v>
      </c>
      <c r="AD186" s="39">
        <f t="shared" ref="AD186:AD194" si="67">IF(AD173="",NA(),SUM(C173:AD173)/COUNTIF(C173:AD173,"&gt;0"))</f>
        <v>4.5</v>
      </c>
      <c r="AE186" s="39">
        <f t="shared" ref="AE186:AE194" si="68">IF(AE173="",NA(),SUM(C173:AE173)/COUNTIF(C173:AE173,"&gt;0"))</f>
        <v>4.5517241379310347</v>
      </c>
      <c r="AF186" s="39">
        <f t="shared" ref="AF186:AF194" si="69">IF(AF173="",NA(),SUM(C173:AF173)/COUNTIF(C173:AF173,"&gt;0"))</f>
        <v>4.5</v>
      </c>
      <c r="AG186" s="39">
        <f t="shared" ref="AG186:AG194" si="70">IF(AG173="",NA(),SUM(C173:AG173)/COUNTIF(C173:AG173,"&gt;0"))</f>
        <v>4.580645161290323</v>
      </c>
      <c r="AH186" s="39">
        <f t="shared" ref="AH186:AH194" si="71">IF(AH173="",NA(),SUM(C173:AH173)/COUNTIF(C173:AH173,"&gt;0"))</f>
        <v>4.5625</v>
      </c>
      <c r="AI186" s="39">
        <f t="shared" ref="AI186:AI194" si="72">IF(AI173="",NA(),SUM(C173:AI173)/COUNTIF(C173:AI173,"&gt;0"))</f>
        <v>4.6363636363636367</v>
      </c>
      <c r="AJ186" s="39">
        <f t="shared" ref="AJ186:AJ194" si="73">IF(AJ173="",NA(),SUM(C173:AJ173)/COUNTIF(C173:AJ173,"&gt;0"))</f>
        <v>4.6470588235294121</v>
      </c>
      <c r="AK186" s="39">
        <f t="shared" ref="AK186:AK194" si="74">IF(AK173="",NA(),SUM(C173:AK173)/COUNTIF(C173:AK173,"&gt;0"))</f>
        <v>4.628571428571429</v>
      </c>
      <c r="AL186" s="39">
        <f t="shared" ref="AL186:AL194" si="75">IF(AL173="",NA(),SUM(C173:AL173)/COUNTIF(C173:AL173,"&gt;0"))</f>
        <v>4.6388888888888893</v>
      </c>
      <c r="AM186" s="39">
        <f t="shared" ref="AM186:AM194" si="76">IF(AM173="",NA(),SUM(C173:AM173)/COUNTIF(C173:AM173,"&gt;0"))</f>
        <v>4.6216216216216219</v>
      </c>
      <c r="AN186" s="51">
        <f t="shared" ref="AN186:AN194" si="77">IF(AN173="",NA(),SUM(C173:AN173)/COUNTIF(C173:AN173,"&gt;0"))</f>
        <v>4.6315789473684212</v>
      </c>
      <c r="AO186" s="52"/>
    </row>
    <row r="187" spans="1:82" x14ac:dyDescent="0.25">
      <c r="A187" s="39" t="str">
        <f>Accueil!C15</f>
        <v>Rémi</v>
      </c>
      <c r="B187" s="39"/>
      <c r="C187" s="39">
        <f t="shared" si="40"/>
        <v>4</v>
      </c>
      <c r="D187" s="39">
        <f t="shared" si="41"/>
        <v>4</v>
      </c>
      <c r="E187" s="39">
        <f t="shared" si="42"/>
        <v>4.666666666666667</v>
      </c>
      <c r="F187" s="39">
        <f t="shared" si="43"/>
        <v>4</v>
      </c>
      <c r="G187" s="39">
        <f t="shared" si="44"/>
        <v>3.6</v>
      </c>
      <c r="H187" s="39">
        <f t="shared" si="45"/>
        <v>3.8333333333333335</v>
      </c>
      <c r="I187" s="39">
        <f t="shared" si="46"/>
        <v>3.7142857142857144</v>
      </c>
      <c r="J187" s="39">
        <f t="shared" si="47"/>
        <v>4</v>
      </c>
      <c r="K187" s="39">
        <f t="shared" si="48"/>
        <v>3.7777777777777777</v>
      </c>
      <c r="L187" s="39">
        <f t="shared" si="49"/>
        <v>3.9</v>
      </c>
      <c r="M187" s="39">
        <f t="shared" si="50"/>
        <v>4.0909090909090908</v>
      </c>
      <c r="N187" s="39">
        <f t="shared" si="51"/>
        <v>4.166666666666667</v>
      </c>
      <c r="O187" s="39">
        <f t="shared" si="52"/>
        <v>4.2307692307692308</v>
      </c>
      <c r="P187" s="39">
        <f t="shared" si="53"/>
        <v>4.2857142857142856</v>
      </c>
      <c r="Q187" s="39">
        <f t="shared" si="54"/>
        <v>4.333333333333333</v>
      </c>
      <c r="R187" s="39">
        <f t="shared" si="55"/>
        <v>4.5</v>
      </c>
      <c r="S187" s="39">
        <f t="shared" si="56"/>
        <v>4.4705882352941178</v>
      </c>
      <c r="T187" s="39">
        <f t="shared" si="57"/>
        <v>4.333333333333333</v>
      </c>
      <c r="U187" s="39">
        <f t="shared" si="58"/>
        <v>4.4210526315789478</v>
      </c>
      <c r="V187" s="39">
        <f t="shared" si="59"/>
        <v>4.4000000000000004</v>
      </c>
      <c r="W187" s="39">
        <f t="shared" si="60"/>
        <v>4.4761904761904763</v>
      </c>
      <c r="X187" s="39">
        <f t="shared" si="61"/>
        <v>4.3181818181818183</v>
      </c>
      <c r="Y187" s="39">
        <f t="shared" si="62"/>
        <v>4.2173913043478262</v>
      </c>
      <c r="Z187" s="39">
        <f t="shared" si="63"/>
        <v>4.25</v>
      </c>
      <c r="AA187" s="39">
        <f t="shared" si="64"/>
        <v>4.32</v>
      </c>
      <c r="AB187" s="39">
        <f t="shared" si="65"/>
        <v>4.3076923076923075</v>
      </c>
      <c r="AC187" s="39">
        <f t="shared" si="66"/>
        <v>4.2962962962962967</v>
      </c>
      <c r="AD187" s="39">
        <f t="shared" si="67"/>
        <v>4.25</v>
      </c>
      <c r="AE187" s="39">
        <f t="shared" si="68"/>
        <v>4.2413793103448274</v>
      </c>
      <c r="AF187" s="39">
        <f t="shared" si="69"/>
        <v>4.2666666666666666</v>
      </c>
      <c r="AG187" s="39">
        <f t="shared" si="70"/>
        <v>4.258064516129032</v>
      </c>
      <c r="AH187" s="39">
        <f t="shared" si="71"/>
        <v>4.3125</v>
      </c>
      <c r="AI187" s="39">
        <f t="shared" si="72"/>
        <v>4.3636363636363633</v>
      </c>
      <c r="AJ187" s="39">
        <f t="shared" si="73"/>
        <v>4.4705882352941178</v>
      </c>
      <c r="AK187" s="39">
        <f t="shared" si="74"/>
        <v>4.4571428571428573</v>
      </c>
      <c r="AL187" s="39">
        <f t="shared" si="75"/>
        <v>4.5</v>
      </c>
      <c r="AM187" s="39">
        <f t="shared" si="76"/>
        <v>4.4864864864864868</v>
      </c>
      <c r="AN187" s="51">
        <f t="shared" si="77"/>
        <v>4.5</v>
      </c>
      <c r="AO187" s="52"/>
    </row>
    <row r="188" spans="1:82" x14ac:dyDescent="0.25">
      <c r="A188" s="39" t="str">
        <f>Accueil!C16</f>
        <v>James</v>
      </c>
      <c r="B188" s="39"/>
      <c r="C188" s="39">
        <f t="shared" si="40"/>
        <v>5</v>
      </c>
      <c r="D188" s="39">
        <f t="shared" si="41"/>
        <v>5</v>
      </c>
      <c r="E188" s="39">
        <f t="shared" si="42"/>
        <v>4.5</v>
      </c>
      <c r="F188" s="39">
        <f t="shared" si="43"/>
        <v>3.6666666666666665</v>
      </c>
      <c r="G188" s="39">
        <f t="shared" si="44"/>
        <v>3.75</v>
      </c>
      <c r="H188" s="39">
        <f t="shared" si="45"/>
        <v>4.2</v>
      </c>
      <c r="I188" s="39">
        <f t="shared" si="46"/>
        <v>4.2</v>
      </c>
      <c r="J188" s="39">
        <f t="shared" si="47"/>
        <v>4.2</v>
      </c>
      <c r="K188" s="39">
        <f t="shared" si="48"/>
        <v>4.166666666666667</v>
      </c>
      <c r="L188" s="39">
        <f t="shared" si="49"/>
        <v>4.1428571428571432</v>
      </c>
      <c r="M188" s="39">
        <f t="shared" si="50"/>
        <v>4.375</v>
      </c>
      <c r="N188" s="39">
        <f t="shared" si="51"/>
        <v>4.4444444444444446</v>
      </c>
      <c r="O188" s="39">
        <f t="shared" si="52"/>
        <v>4.5999999999999996</v>
      </c>
      <c r="P188" s="39">
        <f t="shared" si="53"/>
        <v>4.6363636363636367</v>
      </c>
      <c r="Q188" s="39">
        <f t="shared" si="54"/>
        <v>4.666666666666667</v>
      </c>
      <c r="R188" s="39">
        <f t="shared" si="55"/>
        <v>4.615384615384615</v>
      </c>
      <c r="S188" s="39">
        <f t="shared" si="56"/>
        <v>4.7857142857142856</v>
      </c>
      <c r="T188" s="39">
        <f t="shared" si="57"/>
        <v>4.666666666666667</v>
      </c>
      <c r="U188" s="39">
        <f t="shared" si="58"/>
        <v>4.6875</v>
      </c>
      <c r="V188" s="39">
        <f t="shared" si="59"/>
        <v>4.6470588235294121</v>
      </c>
      <c r="W188" s="39">
        <f t="shared" si="60"/>
        <v>4.666666666666667</v>
      </c>
      <c r="X188" s="39">
        <f t="shared" si="61"/>
        <v>4.6842105263157894</v>
      </c>
      <c r="Y188" s="39">
        <f t="shared" si="62"/>
        <v>4.55</v>
      </c>
      <c r="Z188" s="39">
        <f t="shared" si="63"/>
        <v>4.5238095238095237</v>
      </c>
      <c r="AA188" s="39">
        <f t="shared" si="64"/>
        <v>4.5</v>
      </c>
      <c r="AB188" s="39">
        <f t="shared" si="65"/>
        <v>4.4782608695652177</v>
      </c>
      <c r="AC188" s="39">
        <f t="shared" si="66"/>
        <v>4.541666666666667</v>
      </c>
      <c r="AD188" s="39">
        <f t="shared" si="67"/>
        <v>4.5999999999999996</v>
      </c>
      <c r="AE188" s="39">
        <f t="shared" si="68"/>
        <v>4.5769230769230766</v>
      </c>
      <c r="AF188" s="39">
        <f t="shared" si="69"/>
        <v>4.6296296296296298</v>
      </c>
      <c r="AG188" s="39">
        <f t="shared" si="70"/>
        <v>4.6428571428571432</v>
      </c>
      <c r="AH188" s="39">
        <f t="shared" si="71"/>
        <v>4.6896551724137927</v>
      </c>
      <c r="AI188" s="39">
        <f t="shared" si="72"/>
        <v>4.7666666666666666</v>
      </c>
      <c r="AJ188" s="39">
        <f t="shared" si="73"/>
        <v>4.774193548387097</v>
      </c>
      <c r="AK188" s="39">
        <f t="shared" si="74"/>
        <v>4.75</v>
      </c>
      <c r="AL188" s="39">
        <f t="shared" si="75"/>
        <v>4.7878787878787881</v>
      </c>
      <c r="AM188" s="39">
        <f t="shared" si="76"/>
        <v>4.7941176470588234</v>
      </c>
      <c r="AN188" s="51">
        <f t="shared" si="77"/>
        <v>4.8</v>
      </c>
      <c r="AO188" s="52"/>
    </row>
    <row r="189" spans="1:82" x14ac:dyDescent="0.25">
      <c r="A189" s="39" t="str">
        <f>Accueil!C17</f>
        <v>Sarah</v>
      </c>
      <c r="B189" s="39"/>
      <c r="C189" s="39">
        <f t="shared" si="40"/>
        <v>4</v>
      </c>
      <c r="D189" s="39">
        <f t="shared" si="41"/>
        <v>4.5</v>
      </c>
      <c r="E189" s="39">
        <f t="shared" si="42"/>
        <v>4</v>
      </c>
      <c r="F189" s="39">
        <f t="shared" si="43"/>
        <v>3.5</v>
      </c>
      <c r="G189" s="39">
        <f t="shared" si="44"/>
        <v>3.8</v>
      </c>
      <c r="H189" s="39">
        <f t="shared" si="45"/>
        <v>3.5</v>
      </c>
      <c r="I189" s="39">
        <f t="shared" si="46"/>
        <v>3.7142857142857144</v>
      </c>
      <c r="J189" s="39">
        <f t="shared" si="47"/>
        <v>3.875</v>
      </c>
      <c r="K189" s="39">
        <f t="shared" si="48"/>
        <v>3.8888888888888888</v>
      </c>
      <c r="L189" s="39">
        <f t="shared" si="49"/>
        <v>4.0999999999999996</v>
      </c>
      <c r="M189" s="39">
        <f t="shared" si="50"/>
        <v>4.2727272727272725</v>
      </c>
      <c r="N189" s="39">
        <f t="shared" si="51"/>
        <v>4.333333333333333</v>
      </c>
      <c r="O189" s="39">
        <f t="shared" si="52"/>
        <v>4.1538461538461542</v>
      </c>
      <c r="P189" s="39">
        <f t="shared" si="53"/>
        <v>4.2857142857142856</v>
      </c>
      <c r="Q189" s="39">
        <f t="shared" si="54"/>
        <v>4.333333333333333</v>
      </c>
      <c r="R189" s="39">
        <f t="shared" si="55"/>
        <v>4.4375</v>
      </c>
      <c r="S189" s="39">
        <f t="shared" si="56"/>
        <v>4.2352941176470589</v>
      </c>
      <c r="T189" s="39">
        <f t="shared" si="57"/>
        <v>4.2222222222222223</v>
      </c>
      <c r="U189" s="39">
        <f t="shared" si="58"/>
        <v>4.2105263157894735</v>
      </c>
      <c r="V189" s="39">
        <f t="shared" si="59"/>
        <v>4.1500000000000004</v>
      </c>
      <c r="W189" s="39">
        <f t="shared" si="60"/>
        <v>4.1904761904761907</v>
      </c>
      <c r="X189" s="39">
        <f t="shared" si="61"/>
        <v>4.1818181818181817</v>
      </c>
      <c r="Y189" s="39">
        <f t="shared" si="62"/>
        <v>4.1739130434782608</v>
      </c>
      <c r="Z189" s="39">
        <f t="shared" si="63"/>
        <v>4.25</v>
      </c>
      <c r="AA189" s="39">
        <f t="shared" si="64"/>
        <v>4.24</v>
      </c>
      <c r="AB189" s="39">
        <f t="shared" si="65"/>
        <v>4.1538461538461542</v>
      </c>
      <c r="AC189" s="39">
        <f t="shared" si="66"/>
        <v>4.1111111111111107</v>
      </c>
      <c r="AD189" s="39">
        <f t="shared" si="67"/>
        <v>4.1071428571428568</v>
      </c>
      <c r="AE189" s="39">
        <f t="shared" si="68"/>
        <v>4.1724137931034484</v>
      </c>
      <c r="AF189" s="39">
        <f t="shared" si="69"/>
        <v>4.166666666666667</v>
      </c>
      <c r="AG189" s="39">
        <f t="shared" si="70"/>
        <v>4.225806451612903</v>
      </c>
      <c r="AH189" s="39">
        <f t="shared" si="71"/>
        <v>4.25</v>
      </c>
      <c r="AI189" s="39">
        <f t="shared" si="72"/>
        <v>4.3636363636363633</v>
      </c>
      <c r="AJ189" s="39">
        <f t="shared" si="73"/>
        <v>4.382352941176471</v>
      </c>
      <c r="AK189" s="39">
        <f t="shared" si="74"/>
        <v>4.371428571428571</v>
      </c>
      <c r="AL189" s="39">
        <f t="shared" si="75"/>
        <v>4.416666666666667</v>
      </c>
      <c r="AM189" s="39">
        <f t="shared" si="76"/>
        <v>4.4324324324324325</v>
      </c>
      <c r="AN189" s="51">
        <f t="shared" si="77"/>
        <v>4.3947368421052628</v>
      </c>
      <c r="AO189" s="52"/>
    </row>
    <row r="190" spans="1:82" x14ac:dyDescent="0.25">
      <c r="A190" s="39" t="str">
        <f>Accueil!C18</f>
        <v>Mélanie</v>
      </c>
      <c r="B190" s="39"/>
      <c r="C190" s="39">
        <f t="shared" si="40"/>
        <v>3</v>
      </c>
      <c r="D190" s="39">
        <f t="shared" si="41"/>
        <v>4</v>
      </c>
      <c r="E190" s="39">
        <f t="shared" si="42"/>
        <v>3.3333333333333335</v>
      </c>
      <c r="F190" s="39">
        <f t="shared" si="43"/>
        <v>3.5</v>
      </c>
      <c r="G190" s="39">
        <f t="shared" si="44"/>
        <v>4.2</v>
      </c>
      <c r="H190" s="39">
        <f t="shared" si="45"/>
        <v>4.333333333333333</v>
      </c>
      <c r="I190" s="39">
        <f t="shared" si="46"/>
        <v>4</v>
      </c>
      <c r="J190" s="39">
        <f t="shared" si="47"/>
        <v>3.875</v>
      </c>
      <c r="K190" s="39">
        <f t="shared" si="48"/>
        <v>3.7777777777777777</v>
      </c>
      <c r="L190" s="39">
        <f t="shared" si="49"/>
        <v>4</v>
      </c>
      <c r="M190" s="39">
        <f t="shared" si="50"/>
        <v>4</v>
      </c>
      <c r="N190" s="39">
        <f t="shared" si="51"/>
        <v>4</v>
      </c>
      <c r="O190" s="39">
        <f t="shared" si="52"/>
        <v>4</v>
      </c>
      <c r="P190" s="39">
        <f t="shared" si="53"/>
        <v>4.0714285714285712</v>
      </c>
      <c r="Q190" s="39">
        <f t="shared" si="54"/>
        <v>3.9333333333333331</v>
      </c>
      <c r="R190" s="39">
        <f t="shared" si="55"/>
        <v>4.0625</v>
      </c>
      <c r="S190" s="39">
        <f t="shared" si="56"/>
        <v>4.0588235294117645</v>
      </c>
      <c r="T190" s="39">
        <f t="shared" si="57"/>
        <v>3.9444444444444446</v>
      </c>
      <c r="U190" s="39">
        <f t="shared" si="58"/>
        <v>3.8947368421052633</v>
      </c>
      <c r="V190" s="39">
        <f t="shared" si="59"/>
        <v>3.75</v>
      </c>
      <c r="W190" s="39">
        <f t="shared" si="60"/>
        <v>3.7619047619047619</v>
      </c>
      <c r="X190" s="39">
        <f t="shared" si="61"/>
        <v>3.7727272727272729</v>
      </c>
      <c r="Y190" s="39">
        <f t="shared" si="62"/>
        <v>3.7391304347826089</v>
      </c>
      <c r="Z190" s="39">
        <f t="shared" si="63"/>
        <v>3.7916666666666665</v>
      </c>
      <c r="AA190" s="39">
        <f t="shared" si="64"/>
        <v>3.84</v>
      </c>
      <c r="AB190" s="39">
        <f t="shared" si="65"/>
        <v>3.8076923076923075</v>
      </c>
      <c r="AC190" s="39">
        <f t="shared" si="66"/>
        <v>3.8518518518518516</v>
      </c>
      <c r="AD190" s="39">
        <f t="shared" si="67"/>
        <v>3.8928571428571428</v>
      </c>
      <c r="AE190" s="39">
        <f t="shared" si="68"/>
        <v>3.896551724137931</v>
      </c>
      <c r="AF190" s="39">
        <f t="shared" si="69"/>
        <v>3.9333333333333331</v>
      </c>
      <c r="AG190" s="39">
        <f t="shared" si="70"/>
        <v>4</v>
      </c>
      <c r="AH190" s="39">
        <f t="shared" si="71"/>
        <v>4.03125</v>
      </c>
      <c r="AI190" s="39">
        <f t="shared" si="72"/>
        <v>4.1515151515151514</v>
      </c>
      <c r="AJ190" s="39">
        <f t="shared" si="73"/>
        <v>4.1470588235294121</v>
      </c>
      <c r="AK190" s="39">
        <f t="shared" si="74"/>
        <v>4.1714285714285717</v>
      </c>
      <c r="AL190" s="39">
        <f t="shared" si="75"/>
        <v>4.2222222222222223</v>
      </c>
      <c r="AM190" s="39">
        <f t="shared" si="76"/>
        <v>4.243243243243243</v>
      </c>
      <c r="AN190" s="51">
        <f t="shared" si="77"/>
        <v>4.2631578947368425</v>
      </c>
      <c r="AO190" s="52"/>
    </row>
    <row r="191" spans="1:82" x14ac:dyDescent="0.25">
      <c r="A191" s="39" t="str">
        <f>Accueil!C19</f>
        <v>Axel</v>
      </c>
      <c r="B191" s="39"/>
      <c r="C191" s="39">
        <f t="shared" si="40"/>
        <v>6</v>
      </c>
      <c r="D191" s="39">
        <f t="shared" si="41"/>
        <v>6</v>
      </c>
      <c r="E191" s="39">
        <f t="shared" si="42"/>
        <v>5.333333333333333</v>
      </c>
      <c r="F191" s="39">
        <f t="shared" si="43"/>
        <v>4.75</v>
      </c>
      <c r="G191" s="39">
        <f t="shared" si="44"/>
        <v>4.4000000000000004</v>
      </c>
      <c r="H191" s="39">
        <f t="shared" si="45"/>
        <v>4.4000000000000004</v>
      </c>
      <c r="I191" s="39">
        <f t="shared" si="46"/>
        <v>4.333333333333333</v>
      </c>
      <c r="J191" s="39">
        <f t="shared" si="47"/>
        <v>4.5714285714285712</v>
      </c>
      <c r="K191" s="39">
        <f t="shared" si="48"/>
        <v>4.25</v>
      </c>
      <c r="L191" s="39">
        <f t="shared" si="49"/>
        <v>4.1111111111111107</v>
      </c>
      <c r="M191" s="39">
        <f t="shared" si="50"/>
        <v>4.3</v>
      </c>
      <c r="N191" s="39">
        <f t="shared" si="51"/>
        <v>4.4545454545454541</v>
      </c>
      <c r="O191" s="39">
        <f t="shared" si="52"/>
        <v>4.5</v>
      </c>
      <c r="P191" s="39">
        <f t="shared" si="53"/>
        <v>4.615384615384615</v>
      </c>
      <c r="Q191" s="39">
        <f t="shared" si="54"/>
        <v>4.7142857142857144</v>
      </c>
      <c r="R191" s="39">
        <f t="shared" si="55"/>
        <v>4.5999999999999996</v>
      </c>
      <c r="S191" s="39">
        <f t="shared" si="56"/>
        <v>4.5</v>
      </c>
      <c r="T191" s="39">
        <f t="shared" si="57"/>
        <v>4.3529411764705879</v>
      </c>
      <c r="U191" s="39">
        <f t="shared" si="58"/>
        <v>4.2777777777777777</v>
      </c>
      <c r="V191" s="39">
        <f t="shared" si="59"/>
        <v>4.2105263157894735</v>
      </c>
      <c r="W191" s="39">
        <f t="shared" si="60"/>
        <v>4.25</v>
      </c>
      <c r="X191" s="39">
        <f t="shared" si="61"/>
        <v>4.25</v>
      </c>
      <c r="Y191" s="39">
        <f t="shared" si="62"/>
        <v>4.25</v>
      </c>
      <c r="Z191" s="39">
        <f t="shared" si="63"/>
        <v>4.25</v>
      </c>
      <c r="AA191" s="39">
        <f t="shared" si="64"/>
        <v>4.25</v>
      </c>
      <c r="AB191" s="39">
        <f t="shared" si="65"/>
        <v>4.25</v>
      </c>
      <c r="AC191" s="39">
        <f t="shared" si="66"/>
        <v>4.25</v>
      </c>
      <c r="AD191" s="39">
        <f t="shared" si="67"/>
        <v>4.25</v>
      </c>
      <c r="AE191" s="39">
        <f t="shared" si="68"/>
        <v>4.25</v>
      </c>
      <c r="AF191" s="39">
        <f t="shared" si="69"/>
        <v>4.25</v>
      </c>
      <c r="AG191" s="39">
        <f t="shared" si="70"/>
        <v>4.25</v>
      </c>
      <c r="AH191" s="39">
        <f t="shared" si="71"/>
        <v>4.25</v>
      </c>
      <c r="AI191" s="39">
        <f t="shared" si="72"/>
        <v>4.25</v>
      </c>
      <c r="AJ191" s="39">
        <f t="shared" si="73"/>
        <v>4.25</v>
      </c>
      <c r="AK191" s="39">
        <f t="shared" si="74"/>
        <v>4.25</v>
      </c>
      <c r="AL191" s="39">
        <f t="shared" si="75"/>
        <v>4.25</v>
      </c>
      <c r="AM191" s="39">
        <f t="shared" si="76"/>
        <v>4.25</v>
      </c>
      <c r="AN191" s="51">
        <f t="shared" si="77"/>
        <v>4.25</v>
      </c>
      <c r="AO191" s="52"/>
    </row>
    <row r="192" spans="1:82" x14ac:dyDescent="0.25">
      <c r="A192" s="39" t="str">
        <f>Accueil!C20</f>
        <v>Cyclo 70</v>
      </c>
      <c r="B192" s="39"/>
      <c r="C192" s="39">
        <f t="shared" si="40"/>
        <v>4</v>
      </c>
      <c r="D192" s="39">
        <f t="shared" si="41"/>
        <v>4.5</v>
      </c>
      <c r="E192" s="39">
        <f t="shared" si="42"/>
        <v>3.3333333333333335</v>
      </c>
      <c r="F192" s="39">
        <f t="shared" si="43"/>
        <v>3.3333333333333335</v>
      </c>
      <c r="G192" s="39">
        <f t="shared" si="44"/>
        <v>3.5</v>
      </c>
      <c r="H192" s="39">
        <f t="shared" si="45"/>
        <v>4.4000000000000004</v>
      </c>
      <c r="I192" s="39">
        <f t="shared" si="46"/>
        <v>4.4000000000000004</v>
      </c>
      <c r="J192" s="39">
        <f t="shared" si="47"/>
        <v>4.4000000000000004</v>
      </c>
      <c r="K192" s="39">
        <f t="shared" si="48"/>
        <v>4.4000000000000004</v>
      </c>
      <c r="L192" s="39">
        <f t="shared" si="49"/>
        <v>4.4000000000000004</v>
      </c>
      <c r="M192" s="39">
        <f t="shared" si="50"/>
        <v>4.4000000000000004</v>
      </c>
      <c r="N192" s="39">
        <f t="shared" si="51"/>
        <v>4.4000000000000004</v>
      </c>
      <c r="O192" s="39">
        <f t="shared" si="52"/>
        <v>4.4000000000000004</v>
      </c>
      <c r="P192" s="39">
        <f t="shared" si="53"/>
        <v>4.4000000000000004</v>
      </c>
      <c r="Q192" s="39">
        <f t="shared" si="54"/>
        <v>4.4000000000000004</v>
      </c>
      <c r="R192" s="39">
        <f t="shared" si="55"/>
        <v>4.4000000000000004</v>
      </c>
      <c r="S192" s="39">
        <f t="shared" si="56"/>
        <v>4.4000000000000004</v>
      </c>
      <c r="T192" s="39">
        <f t="shared" si="57"/>
        <v>4.4000000000000004</v>
      </c>
      <c r="U192" s="39">
        <f t="shared" si="58"/>
        <v>4.4000000000000004</v>
      </c>
      <c r="V192" s="39">
        <f t="shared" si="59"/>
        <v>4.4000000000000004</v>
      </c>
      <c r="W192" s="39">
        <f t="shared" si="60"/>
        <v>4.4000000000000004</v>
      </c>
      <c r="X192" s="39">
        <f t="shared" si="61"/>
        <v>4.4000000000000004</v>
      </c>
      <c r="Y192" s="39">
        <f t="shared" si="62"/>
        <v>4.4000000000000004</v>
      </c>
      <c r="Z192" s="39">
        <f t="shared" si="63"/>
        <v>4.4000000000000004</v>
      </c>
      <c r="AA192" s="39">
        <f t="shared" si="64"/>
        <v>4.4000000000000004</v>
      </c>
      <c r="AB192" s="39">
        <f t="shared" si="65"/>
        <v>4.4000000000000004</v>
      </c>
      <c r="AC192" s="39">
        <f t="shared" si="66"/>
        <v>4.4000000000000004</v>
      </c>
      <c r="AD192" s="39">
        <f t="shared" si="67"/>
        <v>4.4000000000000004</v>
      </c>
      <c r="AE192" s="39">
        <f t="shared" si="68"/>
        <v>4.4000000000000004</v>
      </c>
      <c r="AF192" s="39">
        <f t="shared" si="69"/>
        <v>4.4000000000000004</v>
      </c>
      <c r="AG192" s="39">
        <f t="shared" si="70"/>
        <v>4.4000000000000004</v>
      </c>
      <c r="AH192" s="39">
        <f t="shared" si="71"/>
        <v>4.4000000000000004</v>
      </c>
      <c r="AI192" s="39">
        <f t="shared" si="72"/>
        <v>4.4000000000000004</v>
      </c>
      <c r="AJ192" s="39">
        <f t="shared" si="73"/>
        <v>4.4000000000000004</v>
      </c>
      <c r="AK192" s="39">
        <f t="shared" si="74"/>
        <v>4.4000000000000004</v>
      </c>
      <c r="AL192" s="39">
        <f t="shared" si="75"/>
        <v>4.4000000000000004</v>
      </c>
      <c r="AM192" s="39">
        <f t="shared" si="76"/>
        <v>4.4000000000000004</v>
      </c>
      <c r="AN192" s="51">
        <f t="shared" si="77"/>
        <v>4.4000000000000004</v>
      </c>
      <c r="AO192" s="52"/>
    </row>
    <row r="193" spans="1:41" x14ac:dyDescent="0.25">
      <c r="A193" s="39" t="str">
        <f>Accueil!C21</f>
        <v>Renaud</v>
      </c>
      <c r="B193" s="39"/>
      <c r="C193" s="39">
        <f t="shared" si="40"/>
        <v>7</v>
      </c>
      <c r="D193" s="39">
        <f t="shared" si="41"/>
        <v>7</v>
      </c>
      <c r="E193" s="39">
        <f t="shared" si="42"/>
        <v>4</v>
      </c>
      <c r="F193" s="39">
        <f t="shared" si="43"/>
        <v>3.6666666666666665</v>
      </c>
      <c r="G193" s="39">
        <f t="shared" si="44"/>
        <v>3.6666666666666665</v>
      </c>
      <c r="H193" s="39">
        <f t="shared" si="45"/>
        <v>3.75</v>
      </c>
      <c r="I193" s="39">
        <f t="shared" si="46"/>
        <v>3.75</v>
      </c>
      <c r="J193" s="39">
        <f t="shared" si="47"/>
        <v>3.75</v>
      </c>
      <c r="K193" s="39">
        <f t="shared" si="48"/>
        <v>3.75</v>
      </c>
      <c r="L193" s="39">
        <f t="shared" si="49"/>
        <v>3.75</v>
      </c>
      <c r="M193" s="39">
        <f t="shared" si="50"/>
        <v>3.75</v>
      </c>
      <c r="N193" s="39">
        <f t="shared" si="51"/>
        <v>3.75</v>
      </c>
      <c r="O193" s="39">
        <f t="shared" si="52"/>
        <v>3.75</v>
      </c>
      <c r="P193" s="39">
        <f t="shared" si="53"/>
        <v>3.75</v>
      </c>
      <c r="Q193" s="39">
        <f t="shared" si="54"/>
        <v>3.75</v>
      </c>
      <c r="R193" s="39">
        <f t="shared" si="55"/>
        <v>3.75</v>
      </c>
      <c r="S193" s="39">
        <f t="shared" si="56"/>
        <v>3.75</v>
      </c>
      <c r="T193" s="39">
        <f t="shared" si="57"/>
        <v>3.75</v>
      </c>
      <c r="U193" s="39">
        <f t="shared" si="58"/>
        <v>3.75</v>
      </c>
      <c r="V193" s="39">
        <f t="shared" si="59"/>
        <v>3.75</v>
      </c>
      <c r="W193" s="39">
        <f t="shared" si="60"/>
        <v>3.75</v>
      </c>
      <c r="X193" s="39">
        <f t="shared" si="61"/>
        <v>3.75</v>
      </c>
      <c r="Y193" s="39">
        <f t="shared" si="62"/>
        <v>3.75</v>
      </c>
      <c r="Z193" s="39">
        <f t="shared" si="63"/>
        <v>3.75</v>
      </c>
      <c r="AA193" s="39">
        <f t="shared" si="64"/>
        <v>3.75</v>
      </c>
      <c r="AB193" s="39">
        <f t="shared" si="65"/>
        <v>3.75</v>
      </c>
      <c r="AC193" s="39">
        <f t="shared" si="66"/>
        <v>3.75</v>
      </c>
      <c r="AD193" s="39">
        <f t="shared" si="67"/>
        <v>3.75</v>
      </c>
      <c r="AE193" s="39">
        <f t="shared" si="68"/>
        <v>3.75</v>
      </c>
      <c r="AF193" s="39">
        <f t="shared" si="69"/>
        <v>3.75</v>
      </c>
      <c r="AG193" s="39">
        <f t="shared" si="70"/>
        <v>3.75</v>
      </c>
      <c r="AH193" s="39">
        <f t="shared" si="71"/>
        <v>3.75</v>
      </c>
      <c r="AI193" s="39">
        <f t="shared" si="72"/>
        <v>3.75</v>
      </c>
      <c r="AJ193" s="39">
        <f t="shared" si="73"/>
        <v>3.75</v>
      </c>
      <c r="AK193" s="39">
        <f t="shared" si="74"/>
        <v>3.75</v>
      </c>
      <c r="AL193" s="39">
        <f t="shared" si="75"/>
        <v>3.75</v>
      </c>
      <c r="AM193" s="39">
        <f t="shared" si="76"/>
        <v>3.75</v>
      </c>
      <c r="AN193" s="51">
        <f t="shared" si="77"/>
        <v>3.75</v>
      </c>
      <c r="AO193" s="52"/>
    </row>
    <row r="194" spans="1:41" x14ac:dyDescent="0.25">
      <c r="A194" s="39" t="str">
        <f>Accueil!C22</f>
        <v>Matt</v>
      </c>
      <c r="B194" s="39"/>
      <c r="C194" s="39">
        <f t="shared" si="40"/>
        <v>3</v>
      </c>
      <c r="D194" s="39">
        <f t="shared" si="41"/>
        <v>3.5</v>
      </c>
      <c r="E194" s="39">
        <f t="shared" si="42"/>
        <v>3.5</v>
      </c>
      <c r="F194" s="39">
        <f t="shared" si="43"/>
        <v>3.5</v>
      </c>
      <c r="G194" s="39">
        <f t="shared" si="44"/>
        <v>3.5</v>
      </c>
      <c r="H194" s="39">
        <f t="shared" si="45"/>
        <v>3.5</v>
      </c>
      <c r="I194" s="39">
        <f t="shared" si="46"/>
        <v>3.5</v>
      </c>
      <c r="J194" s="39">
        <f t="shared" si="47"/>
        <v>3.5</v>
      </c>
      <c r="K194" s="39">
        <f t="shared" si="48"/>
        <v>3.5</v>
      </c>
      <c r="L194" s="39">
        <f t="shared" si="49"/>
        <v>3.5</v>
      </c>
      <c r="M194" s="39">
        <f t="shared" si="50"/>
        <v>3.5</v>
      </c>
      <c r="N194" s="39">
        <f t="shared" si="51"/>
        <v>3.5</v>
      </c>
      <c r="O194" s="39">
        <f t="shared" si="52"/>
        <v>3.5</v>
      </c>
      <c r="P194" s="39">
        <f t="shared" si="53"/>
        <v>3.5</v>
      </c>
      <c r="Q194" s="39">
        <f t="shared" si="54"/>
        <v>3.5</v>
      </c>
      <c r="R194" s="39">
        <f t="shared" si="55"/>
        <v>3.5</v>
      </c>
      <c r="S194" s="39">
        <f t="shared" si="56"/>
        <v>3.5</v>
      </c>
      <c r="T194" s="39">
        <f t="shared" si="57"/>
        <v>3.5</v>
      </c>
      <c r="U194" s="39">
        <f t="shared" si="58"/>
        <v>3.5</v>
      </c>
      <c r="V194" s="39">
        <f t="shared" si="59"/>
        <v>3.5</v>
      </c>
      <c r="W194" s="39">
        <f t="shared" si="60"/>
        <v>3.5</v>
      </c>
      <c r="X194" s="39">
        <f t="shared" si="61"/>
        <v>3.5</v>
      </c>
      <c r="Y194" s="39">
        <f t="shared" si="62"/>
        <v>3.5</v>
      </c>
      <c r="Z194" s="39">
        <f t="shared" si="63"/>
        <v>3.5</v>
      </c>
      <c r="AA194" s="39">
        <f t="shared" si="64"/>
        <v>3.5</v>
      </c>
      <c r="AB194" s="39">
        <f t="shared" si="65"/>
        <v>3.5</v>
      </c>
      <c r="AC194" s="39">
        <f t="shared" si="66"/>
        <v>3.5</v>
      </c>
      <c r="AD194" s="39">
        <f t="shared" si="67"/>
        <v>3.5</v>
      </c>
      <c r="AE194" s="39">
        <f t="shared" si="68"/>
        <v>3.5</v>
      </c>
      <c r="AF194" s="39">
        <f t="shared" si="69"/>
        <v>3.5</v>
      </c>
      <c r="AG194" s="39">
        <f t="shared" si="70"/>
        <v>3.5</v>
      </c>
      <c r="AH194" s="39">
        <f t="shared" si="71"/>
        <v>3.5</v>
      </c>
      <c r="AI194" s="39">
        <f t="shared" si="72"/>
        <v>3.5</v>
      </c>
      <c r="AJ194" s="39">
        <f t="shared" si="73"/>
        <v>3.5</v>
      </c>
      <c r="AK194" s="39">
        <f t="shared" si="74"/>
        <v>3.5</v>
      </c>
      <c r="AL194" s="39">
        <f t="shared" si="75"/>
        <v>3.5</v>
      </c>
      <c r="AM194" s="39">
        <f t="shared" si="76"/>
        <v>3.5</v>
      </c>
      <c r="AN194" s="51">
        <f t="shared" si="77"/>
        <v>3.5</v>
      </c>
      <c r="AO194" s="52"/>
    </row>
  </sheetData>
  <sheetProtection sheet="1" objects="1" scenarios="1" selectLockedCells="1" selectUnlockedCells="1"/>
  <mergeCells count="7">
    <mergeCell ref="T183:V183"/>
    <mergeCell ref="W8:Z8"/>
    <mergeCell ref="AG17:AH18"/>
    <mergeCell ref="AG21:AH21"/>
    <mergeCell ref="AL21:AM21"/>
    <mergeCell ref="T155:V155"/>
    <mergeCell ref="T169:V169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1:M59"/>
  <sheetViews>
    <sheetView zoomScaleNormal="100" workbookViewId="0">
      <selection activeCell="I8" sqref="I8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92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0</v>
      </c>
      <c r="E11" s="67" t="s">
        <v>1</v>
      </c>
      <c r="F11" s="64" t="s">
        <v>2</v>
      </c>
      <c r="G11" s="64" t="s">
        <v>3</v>
      </c>
      <c r="H11" s="64" t="s">
        <v>4</v>
      </c>
      <c r="I11" s="64" t="s">
        <v>5</v>
      </c>
      <c r="J11" s="64" t="s">
        <v>6</v>
      </c>
      <c r="K11" s="64" t="s">
        <v>7</v>
      </c>
      <c r="L11" s="64" t="s">
        <v>8</v>
      </c>
      <c r="M11" s="64" t="s">
        <v>9</v>
      </c>
    </row>
    <row r="12" spans="2:13" ht="15" customHeight="1" x14ac:dyDescent="0.25">
      <c r="B12" s="66"/>
      <c r="C12" s="69"/>
      <c r="D12" s="68"/>
      <c r="E12" s="68"/>
      <c r="F12" s="64"/>
      <c r="G12" s="64"/>
      <c r="H12" s="64"/>
      <c r="I12" s="64"/>
      <c r="J12" s="64"/>
      <c r="K12" s="64"/>
      <c r="L12" s="64"/>
      <c r="M12" s="64"/>
    </row>
    <row r="13" spans="2:13" ht="30" customHeight="1" x14ac:dyDescent="0.25">
      <c r="B13" s="6" t="s">
        <v>458</v>
      </c>
      <c r="C13" s="20">
        <f>IF(D24=".","",SUM(D45:M45))</f>
        <v>6</v>
      </c>
      <c r="D13" s="9" t="s">
        <v>468</v>
      </c>
      <c r="E13" s="9" t="s">
        <v>469</v>
      </c>
      <c r="F13" s="9" t="s">
        <v>470</v>
      </c>
      <c r="G13" s="9" t="s">
        <v>471</v>
      </c>
      <c r="H13" s="9" t="s">
        <v>470</v>
      </c>
      <c r="I13" s="9" t="s">
        <v>472</v>
      </c>
      <c r="J13" s="9" t="s">
        <v>470</v>
      </c>
      <c r="K13" s="9" t="s">
        <v>473</v>
      </c>
      <c r="L13" s="9" t="s">
        <v>470</v>
      </c>
      <c r="M13" s="9" t="s">
        <v>474</v>
      </c>
    </row>
    <row r="14" spans="2:13" ht="30" customHeight="1" x14ac:dyDescent="0.25">
      <c r="B14" s="6" t="s">
        <v>460</v>
      </c>
      <c r="C14" s="20">
        <f>IF(D24=".","",SUM(D46:M46))</f>
        <v>4</v>
      </c>
      <c r="D14" s="9" t="s">
        <v>470</v>
      </c>
      <c r="E14" s="9" t="s">
        <v>469</v>
      </c>
      <c r="F14" s="9" t="s">
        <v>475</v>
      </c>
      <c r="G14" s="9" t="s">
        <v>471</v>
      </c>
      <c r="H14" s="9" t="s">
        <v>476</v>
      </c>
      <c r="I14" s="9" t="s">
        <v>472</v>
      </c>
      <c r="J14" s="9" t="s">
        <v>470</v>
      </c>
      <c r="K14" s="9" t="s">
        <v>473</v>
      </c>
      <c r="L14" s="9" t="s">
        <v>477</v>
      </c>
      <c r="M14" s="9" t="s">
        <v>478</v>
      </c>
    </row>
    <row r="15" spans="2:13" ht="30" customHeight="1" x14ac:dyDescent="0.25">
      <c r="B15" s="6" t="s">
        <v>459</v>
      </c>
      <c r="C15" s="20">
        <f>IF(D24=".","",SUM(D47:M47))</f>
        <v>5</v>
      </c>
      <c r="D15" s="9" t="s">
        <v>468</v>
      </c>
      <c r="E15" s="9" t="s">
        <v>470</v>
      </c>
      <c r="F15" s="9" t="s">
        <v>475</v>
      </c>
      <c r="G15" s="9" t="s">
        <v>471</v>
      </c>
      <c r="H15" s="9" t="s">
        <v>470</v>
      </c>
      <c r="I15" s="9" t="s">
        <v>472</v>
      </c>
      <c r="J15" s="9" t="s">
        <v>479</v>
      </c>
      <c r="K15" s="9" t="s">
        <v>473</v>
      </c>
      <c r="L15" s="9" t="s">
        <v>470</v>
      </c>
      <c r="M15" s="9" t="s">
        <v>470</v>
      </c>
    </row>
    <row r="16" spans="2:13" ht="30" customHeight="1" x14ac:dyDescent="0.25">
      <c r="B16" s="6" t="s">
        <v>461</v>
      </c>
      <c r="C16" s="20">
        <f>IF(D24=".","",SUM(D48:M48))</f>
        <v>4</v>
      </c>
      <c r="D16" s="9" t="s">
        <v>468</v>
      </c>
      <c r="E16" s="9" t="s">
        <v>480</v>
      </c>
      <c r="F16" s="9" t="s">
        <v>481</v>
      </c>
      <c r="G16" s="9" t="s">
        <v>470</v>
      </c>
      <c r="H16" s="9" t="s">
        <v>482</v>
      </c>
      <c r="I16" s="9" t="s">
        <v>472</v>
      </c>
      <c r="J16" s="9" t="s">
        <v>479</v>
      </c>
      <c r="K16" s="9" t="s">
        <v>473</v>
      </c>
      <c r="L16" s="9" t="s">
        <v>470</v>
      </c>
      <c r="M16" s="9" t="s">
        <v>478</v>
      </c>
    </row>
    <row r="17" spans="2:13" ht="30" customHeight="1" x14ac:dyDescent="0.25">
      <c r="B17" s="7" t="s">
        <v>462</v>
      </c>
      <c r="C17" s="20">
        <f>IF(D24=".","",SUM(D49:M49))</f>
        <v>3</v>
      </c>
      <c r="D17" s="10" t="s">
        <v>468</v>
      </c>
      <c r="E17" s="10" t="s">
        <v>470</v>
      </c>
      <c r="F17" s="10" t="s">
        <v>475</v>
      </c>
      <c r="G17" s="10" t="s">
        <v>483</v>
      </c>
      <c r="H17" s="10" t="s">
        <v>482</v>
      </c>
      <c r="I17" s="10" t="s">
        <v>472</v>
      </c>
      <c r="J17" s="10" t="s">
        <v>479</v>
      </c>
      <c r="K17" s="10" t="s">
        <v>473</v>
      </c>
      <c r="L17" s="10" t="s">
        <v>470</v>
      </c>
      <c r="M17" s="10" t="s">
        <v>478</v>
      </c>
    </row>
    <row r="18" spans="2:13" ht="30" customHeight="1" x14ac:dyDescent="0.25">
      <c r="B18" s="6" t="s">
        <v>463</v>
      </c>
      <c r="C18" s="20">
        <f>IF(D24=".","",SUM(D50:M50))</f>
        <v>3</v>
      </c>
      <c r="D18" s="9" t="s">
        <v>470</v>
      </c>
      <c r="E18" s="9" t="s">
        <v>480</v>
      </c>
      <c r="F18" s="9" t="s">
        <v>475</v>
      </c>
      <c r="G18" s="9" t="s">
        <v>483</v>
      </c>
      <c r="H18" s="9" t="s">
        <v>476</v>
      </c>
      <c r="I18" s="9" t="s">
        <v>472</v>
      </c>
      <c r="J18" s="9" t="s">
        <v>479</v>
      </c>
      <c r="K18" s="9" t="s">
        <v>470</v>
      </c>
      <c r="L18" s="9" t="s">
        <v>484</v>
      </c>
      <c r="M18" s="9" t="s">
        <v>478</v>
      </c>
    </row>
    <row r="19" spans="2:13" ht="30" customHeight="1" x14ac:dyDescent="0.25">
      <c r="B19" s="6" t="s">
        <v>464</v>
      </c>
      <c r="C19" s="20">
        <f>IF(D24=".","",SUM(D51:M51))</f>
        <v>5</v>
      </c>
      <c r="D19" s="9" t="s">
        <v>470</v>
      </c>
      <c r="E19" s="9" t="s">
        <v>469</v>
      </c>
      <c r="F19" s="9" t="s">
        <v>475</v>
      </c>
      <c r="G19" s="9" t="s">
        <v>470</v>
      </c>
      <c r="H19" s="9" t="s">
        <v>482</v>
      </c>
      <c r="I19" s="9" t="s">
        <v>472</v>
      </c>
      <c r="J19" s="9" t="s">
        <v>479</v>
      </c>
      <c r="K19" s="9" t="s">
        <v>473</v>
      </c>
      <c r="L19" s="9" t="s">
        <v>477</v>
      </c>
      <c r="M19" s="9" t="s">
        <v>474</v>
      </c>
    </row>
    <row r="20" spans="2:13" ht="30" customHeight="1" x14ac:dyDescent="0.25">
      <c r="B20" s="6" t="s">
        <v>465</v>
      </c>
      <c r="C20" s="20">
        <f>IF(D24=".","",SUM(D52:M52))</f>
        <v>4</v>
      </c>
      <c r="D20" s="9" t="s">
        <v>468</v>
      </c>
      <c r="E20" s="9" t="s">
        <v>470</v>
      </c>
      <c r="F20" s="9" t="s">
        <v>481</v>
      </c>
      <c r="G20" s="9" t="s">
        <v>470</v>
      </c>
      <c r="H20" s="9" t="s">
        <v>470</v>
      </c>
      <c r="I20" s="9" t="s">
        <v>472</v>
      </c>
      <c r="J20" s="9" t="s">
        <v>470</v>
      </c>
      <c r="K20" s="9" t="s">
        <v>473</v>
      </c>
      <c r="L20" s="9" t="s">
        <v>484</v>
      </c>
      <c r="M20" s="9" t="s">
        <v>470</v>
      </c>
    </row>
    <row r="21" spans="2:13" ht="30" customHeight="1" x14ac:dyDescent="0.25">
      <c r="B21" s="6" t="s">
        <v>466</v>
      </c>
      <c r="C21" s="20">
        <f>IF(D24=".","",SUM(D53:M53))</f>
        <v>7</v>
      </c>
      <c r="D21" s="9" t="s">
        <v>468</v>
      </c>
      <c r="E21" s="9" t="s">
        <v>470</v>
      </c>
      <c r="F21" s="9" t="s">
        <v>475</v>
      </c>
      <c r="G21" s="9" t="s">
        <v>483</v>
      </c>
      <c r="H21" s="9" t="s">
        <v>470</v>
      </c>
      <c r="I21" s="9" t="s">
        <v>472</v>
      </c>
      <c r="J21" s="9" t="s">
        <v>479</v>
      </c>
      <c r="K21" s="9" t="s">
        <v>470</v>
      </c>
      <c r="L21" s="9" t="s">
        <v>477</v>
      </c>
      <c r="M21" s="9" t="s">
        <v>474</v>
      </c>
    </row>
    <row r="22" spans="2:13" ht="30" customHeight="1" x14ac:dyDescent="0.25">
      <c r="B22" s="6" t="s">
        <v>467</v>
      </c>
      <c r="C22" s="20">
        <f>IF(D24=".","",SUM(D54:M54))</f>
        <v>4</v>
      </c>
      <c r="D22" s="9" t="s">
        <v>468</v>
      </c>
      <c r="E22" s="9" t="s">
        <v>470</v>
      </c>
      <c r="F22" s="9" t="s">
        <v>481</v>
      </c>
      <c r="G22" s="9" t="s">
        <v>470</v>
      </c>
      <c r="H22" s="9" t="s">
        <v>476</v>
      </c>
      <c r="I22" s="9" t="s">
        <v>472</v>
      </c>
      <c r="J22" s="9" t="s">
        <v>479</v>
      </c>
      <c r="K22" s="9" t="s">
        <v>485</v>
      </c>
      <c r="L22" s="9" t="s">
        <v>484</v>
      </c>
      <c r="M22" s="9" t="s">
        <v>478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468</v>
      </c>
      <c r="E24" s="5" t="s">
        <v>469</v>
      </c>
      <c r="F24" s="5" t="s">
        <v>481</v>
      </c>
      <c r="G24" s="5" t="s">
        <v>471</v>
      </c>
      <c r="H24" s="5" t="s">
        <v>470</v>
      </c>
      <c r="I24" s="5" t="s">
        <v>472</v>
      </c>
      <c r="J24" s="5" t="s">
        <v>479</v>
      </c>
      <c r="K24" s="5" t="s">
        <v>470</v>
      </c>
      <c r="L24" s="5" t="s">
        <v>477</v>
      </c>
      <c r="M24" s="5" t="s">
        <v>474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>
        <f t="shared" ref="D45:M45" si="0">IF(D13="","",IF(D13=D24,1,0))</f>
        <v>1</v>
      </c>
      <c r="E45" s="3">
        <f t="shared" si="0"/>
        <v>1</v>
      </c>
      <c r="F45" s="3">
        <f t="shared" si="0"/>
        <v>0</v>
      </c>
      <c r="G45" s="3">
        <f t="shared" si="0"/>
        <v>1</v>
      </c>
      <c r="H45" s="3">
        <f t="shared" si="0"/>
        <v>1</v>
      </c>
      <c r="I45" s="3">
        <f t="shared" si="0"/>
        <v>1</v>
      </c>
      <c r="J45" s="3">
        <f t="shared" si="0"/>
        <v>0</v>
      </c>
      <c r="K45" s="3">
        <f t="shared" si="0"/>
        <v>0</v>
      </c>
      <c r="L45" s="3">
        <f t="shared" si="0"/>
        <v>0</v>
      </c>
      <c r="M45" s="3">
        <f t="shared" si="0"/>
        <v>1</v>
      </c>
    </row>
    <row r="46" spans="2:13" ht="18.75" hidden="1" customHeight="1" x14ac:dyDescent="0.25">
      <c r="B46" s="6">
        <v>2</v>
      </c>
      <c r="D46" s="3">
        <f t="shared" ref="D46:M46" si="1">IF(D14="","",IF(D14=D24,1,0))</f>
        <v>0</v>
      </c>
      <c r="E46" s="3">
        <f t="shared" si="1"/>
        <v>1</v>
      </c>
      <c r="F46" s="3">
        <f t="shared" si="1"/>
        <v>0</v>
      </c>
      <c r="G46" s="3">
        <f t="shared" si="1"/>
        <v>1</v>
      </c>
      <c r="H46" s="3">
        <f t="shared" si="1"/>
        <v>0</v>
      </c>
      <c r="I46" s="3">
        <f t="shared" si="1"/>
        <v>1</v>
      </c>
      <c r="J46" s="3">
        <f t="shared" si="1"/>
        <v>0</v>
      </c>
      <c r="K46" s="3">
        <f t="shared" si="1"/>
        <v>0</v>
      </c>
      <c r="L46" s="3">
        <f t="shared" si="1"/>
        <v>1</v>
      </c>
      <c r="M46" s="3">
        <f t="shared" si="1"/>
        <v>0</v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1</v>
      </c>
      <c r="E47" s="3">
        <f t="shared" si="2"/>
        <v>0</v>
      </c>
      <c r="F47" s="3">
        <f t="shared" si="2"/>
        <v>0</v>
      </c>
      <c r="G47" s="3">
        <f t="shared" si="2"/>
        <v>1</v>
      </c>
      <c r="H47" s="3">
        <f t="shared" si="2"/>
        <v>1</v>
      </c>
      <c r="I47" s="3">
        <f t="shared" si="2"/>
        <v>1</v>
      </c>
      <c r="J47" s="3">
        <f t="shared" si="2"/>
        <v>1</v>
      </c>
      <c r="K47" s="3">
        <f t="shared" si="2"/>
        <v>0</v>
      </c>
      <c r="L47" s="3">
        <f t="shared" si="2"/>
        <v>0</v>
      </c>
      <c r="M47" s="3">
        <f t="shared" si="2"/>
        <v>0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1</v>
      </c>
      <c r="E48" s="3">
        <f t="shared" si="3"/>
        <v>0</v>
      </c>
      <c r="F48" s="3">
        <f t="shared" si="3"/>
        <v>1</v>
      </c>
      <c r="G48" s="3">
        <f t="shared" si="3"/>
        <v>0</v>
      </c>
      <c r="H48" s="3">
        <f t="shared" si="3"/>
        <v>0</v>
      </c>
      <c r="I48" s="3">
        <f t="shared" si="3"/>
        <v>1</v>
      </c>
      <c r="J48" s="3">
        <f t="shared" si="3"/>
        <v>1</v>
      </c>
      <c r="K48" s="3">
        <f t="shared" si="3"/>
        <v>0</v>
      </c>
      <c r="L48" s="3">
        <f t="shared" si="3"/>
        <v>0</v>
      </c>
      <c r="M48" s="3">
        <f t="shared" si="3"/>
        <v>0</v>
      </c>
    </row>
    <row r="49" spans="2:13" ht="18.75" hidden="1" customHeight="1" x14ac:dyDescent="0.25">
      <c r="B49" s="7">
        <v>5</v>
      </c>
      <c r="D49" s="3">
        <f t="shared" ref="D49:M49" si="4">IF(D17="","",IF(D17=D24,1,0))</f>
        <v>1</v>
      </c>
      <c r="E49" s="3">
        <f t="shared" si="4"/>
        <v>0</v>
      </c>
      <c r="F49" s="3">
        <f t="shared" si="4"/>
        <v>0</v>
      </c>
      <c r="G49" s="3">
        <f t="shared" si="4"/>
        <v>0</v>
      </c>
      <c r="H49" s="3">
        <f t="shared" si="4"/>
        <v>0</v>
      </c>
      <c r="I49" s="3">
        <f t="shared" si="4"/>
        <v>1</v>
      </c>
      <c r="J49" s="3">
        <f t="shared" si="4"/>
        <v>1</v>
      </c>
      <c r="K49" s="3">
        <f t="shared" si="4"/>
        <v>0</v>
      </c>
      <c r="L49" s="3">
        <f t="shared" si="4"/>
        <v>0</v>
      </c>
      <c r="M49" s="3">
        <f t="shared" si="4"/>
        <v>0</v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0</v>
      </c>
      <c r="F50" s="3">
        <f t="shared" si="5"/>
        <v>0</v>
      </c>
      <c r="G50" s="3">
        <f t="shared" si="5"/>
        <v>0</v>
      </c>
      <c r="H50" s="3">
        <f t="shared" si="5"/>
        <v>0</v>
      </c>
      <c r="I50" s="3">
        <f t="shared" si="5"/>
        <v>1</v>
      </c>
      <c r="J50" s="3">
        <f t="shared" si="5"/>
        <v>1</v>
      </c>
      <c r="K50" s="3">
        <f t="shared" si="5"/>
        <v>1</v>
      </c>
      <c r="L50" s="3">
        <f t="shared" si="5"/>
        <v>0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0</v>
      </c>
      <c r="E51" s="3">
        <f t="shared" si="6"/>
        <v>1</v>
      </c>
      <c r="F51" s="3">
        <f t="shared" si="6"/>
        <v>0</v>
      </c>
      <c r="G51" s="3">
        <f t="shared" si="6"/>
        <v>0</v>
      </c>
      <c r="H51" s="3">
        <f t="shared" si="6"/>
        <v>0</v>
      </c>
      <c r="I51" s="3">
        <f t="shared" si="6"/>
        <v>1</v>
      </c>
      <c r="J51" s="3">
        <f t="shared" si="6"/>
        <v>1</v>
      </c>
      <c r="K51" s="3">
        <f t="shared" si="6"/>
        <v>0</v>
      </c>
      <c r="L51" s="3">
        <f t="shared" si="6"/>
        <v>1</v>
      </c>
      <c r="M51" s="3">
        <f t="shared" si="6"/>
        <v>1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1</v>
      </c>
      <c r="E52" s="3">
        <f t="shared" si="7"/>
        <v>0</v>
      </c>
      <c r="F52" s="3">
        <f t="shared" si="7"/>
        <v>1</v>
      </c>
      <c r="G52" s="3">
        <f t="shared" si="7"/>
        <v>0</v>
      </c>
      <c r="H52" s="3">
        <f t="shared" si="7"/>
        <v>1</v>
      </c>
      <c r="I52" s="3">
        <f t="shared" si="7"/>
        <v>1</v>
      </c>
      <c r="J52" s="3">
        <f t="shared" si="7"/>
        <v>0</v>
      </c>
      <c r="K52" s="3">
        <f t="shared" si="7"/>
        <v>0</v>
      </c>
      <c r="L52" s="3">
        <f t="shared" si="7"/>
        <v>0</v>
      </c>
      <c r="M52" s="3">
        <f t="shared" si="7"/>
        <v>0</v>
      </c>
    </row>
    <row r="53" spans="2:13" ht="18.75" hidden="1" customHeight="1" x14ac:dyDescent="0.25">
      <c r="B53" s="6">
        <v>9</v>
      </c>
      <c r="D53" s="3">
        <f t="shared" ref="D53:M53" si="8">IF(D21="","",IF(D21=D24,1,0))</f>
        <v>1</v>
      </c>
      <c r="E53" s="3">
        <f t="shared" si="8"/>
        <v>0</v>
      </c>
      <c r="F53" s="3">
        <f t="shared" si="8"/>
        <v>0</v>
      </c>
      <c r="G53" s="3">
        <f t="shared" si="8"/>
        <v>0</v>
      </c>
      <c r="H53" s="3">
        <f t="shared" si="8"/>
        <v>1</v>
      </c>
      <c r="I53" s="3">
        <f t="shared" si="8"/>
        <v>1</v>
      </c>
      <c r="J53" s="3">
        <f t="shared" si="8"/>
        <v>1</v>
      </c>
      <c r="K53" s="3">
        <f t="shared" si="8"/>
        <v>1</v>
      </c>
      <c r="L53" s="3">
        <f t="shared" si="8"/>
        <v>1</v>
      </c>
      <c r="M53" s="3">
        <f t="shared" si="8"/>
        <v>1</v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1</v>
      </c>
      <c r="E54" s="3">
        <f t="shared" si="9"/>
        <v>0</v>
      </c>
      <c r="F54" s="3">
        <f t="shared" si="9"/>
        <v>1</v>
      </c>
      <c r="G54" s="3">
        <f t="shared" si="9"/>
        <v>0</v>
      </c>
      <c r="H54" s="3">
        <f t="shared" si="9"/>
        <v>0</v>
      </c>
      <c r="I54" s="3">
        <f t="shared" si="9"/>
        <v>1</v>
      </c>
      <c r="J54" s="3">
        <f t="shared" si="9"/>
        <v>1</v>
      </c>
      <c r="K54" s="3">
        <f t="shared" si="9"/>
        <v>0</v>
      </c>
      <c r="L54" s="3">
        <f t="shared" si="9"/>
        <v>0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B11:B12"/>
    <mergeCell ref="D11:D12"/>
    <mergeCell ref="C11:C12"/>
    <mergeCell ref="E11:E12"/>
    <mergeCell ref="F11:F12"/>
    <mergeCell ref="L11:L12"/>
    <mergeCell ref="M11:M12"/>
    <mergeCell ref="G11:G12"/>
    <mergeCell ref="H11:H12"/>
    <mergeCell ref="I11:I12"/>
    <mergeCell ref="J11:J12"/>
    <mergeCell ref="K11:K12"/>
  </mergeCells>
  <conditionalFormatting sqref="C13:C22">
    <cfRule type="top10" dxfId="417" priority="22" rank="1"/>
  </conditionalFormatting>
  <conditionalFormatting sqref="D13:D22">
    <cfRule type="cellIs" dxfId="416" priority="10" operator="equal">
      <formula>$D$24</formula>
    </cfRule>
  </conditionalFormatting>
  <conditionalFormatting sqref="E13:E22">
    <cfRule type="cellIs" dxfId="415" priority="9" operator="equal">
      <formula>$E$24</formula>
    </cfRule>
  </conditionalFormatting>
  <conditionalFormatting sqref="F13:F22">
    <cfRule type="cellIs" dxfId="414" priority="8" operator="equal">
      <formula>$F$24</formula>
    </cfRule>
  </conditionalFormatting>
  <conditionalFormatting sqref="G13:G22">
    <cfRule type="cellIs" dxfId="413" priority="7" operator="equal">
      <formula>$G$24</formula>
    </cfRule>
  </conditionalFormatting>
  <conditionalFormatting sqref="H13:H22">
    <cfRule type="cellIs" dxfId="412" priority="6" operator="equal">
      <formula>$H$24</formula>
    </cfRule>
  </conditionalFormatting>
  <conditionalFormatting sqref="I13:I22">
    <cfRule type="cellIs" dxfId="411" priority="5" operator="equal">
      <formula>$I$24</formula>
    </cfRule>
  </conditionalFormatting>
  <conditionalFormatting sqref="J13:J22">
    <cfRule type="cellIs" dxfId="410" priority="4" operator="equal">
      <formula>$J$24</formula>
    </cfRule>
  </conditionalFormatting>
  <conditionalFormatting sqref="K13:K22">
    <cfRule type="cellIs" dxfId="409" priority="3" operator="equal">
      <formula>$K$24</formula>
    </cfRule>
  </conditionalFormatting>
  <conditionalFormatting sqref="L13:L22">
    <cfRule type="cellIs" dxfId="408" priority="2" operator="equal">
      <formula>$L$24</formula>
    </cfRule>
  </conditionalFormatting>
  <conditionalFormatting sqref="M13:M22">
    <cfRule type="cellIs" dxfId="407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B1:M59"/>
  <sheetViews>
    <sheetView zoomScaleNormal="100" workbookViewId="0">
      <selection activeCell="H9" sqref="H9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93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13</v>
      </c>
      <c r="E11" s="67" t="s">
        <v>14</v>
      </c>
      <c r="F11" s="64" t="s">
        <v>15</v>
      </c>
      <c r="G11" s="64" t="s">
        <v>16</v>
      </c>
      <c r="H11" s="64" t="s">
        <v>17</v>
      </c>
      <c r="I11" s="64" t="s">
        <v>18</v>
      </c>
      <c r="J11" s="64" t="s">
        <v>19</v>
      </c>
      <c r="K11" s="64" t="s">
        <v>20</v>
      </c>
      <c r="L11" s="64" t="s">
        <v>21</v>
      </c>
      <c r="M11" s="64" t="s">
        <v>22</v>
      </c>
    </row>
    <row r="12" spans="2:13" ht="15" customHeight="1" x14ac:dyDescent="0.25">
      <c r="B12" s="66"/>
      <c r="C12" s="69"/>
      <c r="D12" s="68"/>
      <c r="E12" s="68"/>
      <c r="F12" s="64"/>
      <c r="G12" s="64"/>
      <c r="H12" s="64"/>
      <c r="I12" s="64"/>
      <c r="J12" s="64"/>
      <c r="K12" s="64"/>
      <c r="L12" s="64"/>
      <c r="M12" s="64"/>
    </row>
    <row r="13" spans="2:13" ht="30" customHeight="1" x14ac:dyDescent="0.25">
      <c r="B13" s="6" t="s">
        <v>458</v>
      </c>
      <c r="C13" s="20">
        <f>IF(D24=".","",SUM(D45:M45))</f>
        <v>6</v>
      </c>
      <c r="D13" s="9" t="s">
        <v>480</v>
      </c>
      <c r="E13" s="9" t="s">
        <v>470</v>
      </c>
      <c r="F13" s="9" t="s">
        <v>478</v>
      </c>
      <c r="G13" s="9" t="s">
        <v>468</v>
      </c>
      <c r="H13" s="9" t="s">
        <v>472</v>
      </c>
      <c r="I13" s="9" t="s">
        <v>469</v>
      </c>
      <c r="J13" s="9" t="s">
        <v>470</v>
      </c>
      <c r="K13" s="9" t="s">
        <v>470</v>
      </c>
      <c r="L13" s="9" t="s">
        <v>473</v>
      </c>
      <c r="M13" s="9" t="s">
        <v>485</v>
      </c>
    </row>
    <row r="14" spans="2:13" ht="30" customHeight="1" x14ac:dyDescent="0.25">
      <c r="B14" s="6" t="s">
        <v>460</v>
      </c>
      <c r="C14" s="20">
        <f>IF(D24=".","",SUM(D46:M46))</f>
        <v>5</v>
      </c>
      <c r="D14" s="9" t="s">
        <v>481</v>
      </c>
      <c r="E14" s="9" t="s">
        <v>470</v>
      </c>
      <c r="F14" s="9" t="s">
        <v>478</v>
      </c>
      <c r="G14" s="9" t="s">
        <v>468</v>
      </c>
      <c r="H14" s="9" t="s">
        <v>472</v>
      </c>
      <c r="I14" s="9" t="s">
        <v>476</v>
      </c>
      <c r="J14" s="9" t="s">
        <v>470</v>
      </c>
      <c r="K14" s="9" t="s">
        <v>483</v>
      </c>
      <c r="L14" s="9" t="s">
        <v>470</v>
      </c>
      <c r="M14" s="9" t="s">
        <v>470</v>
      </c>
    </row>
    <row r="15" spans="2:13" ht="30" customHeight="1" x14ac:dyDescent="0.25">
      <c r="B15" s="6" t="s">
        <v>459</v>
      </c>
      <c r="C15" s="20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2:13" ht="30" customHeight="1" x14ac:dyDescent="0.25">
      <c r="B16" s="6" t="s">
        <v>461</v>
      </c>
      <c r="C16" s="20">
        <f>IF(D24=".","",SUM(D48:M48))</f>
        <v>6</v>
      </c>
      <c r="D16" s="9" t="s">
        <v>480</v>
      </c>
      <c r="E16" s="9" t="s">
        <v>484</v>
      </c>
      <c r="F16" s="9" t="s">
        <v>478</v>
      </c>
      <c r="G16" s="9" t="s">
        <v>468</v>
      </c>
      <c r="H16" s="9" t="s">
        <v>472</v>
      </c>
      <c r="I16" s="9" t="s">
        <v>470</v>
      </c>
      <c r="J16" s="9" t="s">
        <v>471</v>
      </c>
      <c r="K16" s="9" t="s">
        <v>470</v>
      </c>
      <c r="L16" s="9" t="s">
        <v>473</v>
      </c>
      <c r="M16" s="9" t="s">
        <v>482</v>
      </c>
    </row>
    <row r="17" spans="2:13" ht="30" customHeight="1" x14ac:dyDescent="0.25">
      <c r="B17" s="7" t="s">
        <v>462</v>
      </c>
      <c r="C17" s="20">
        <f>IF(D24=".","",SUM(D49:M49))</f>
        <v>4</v>
      </c>
      <c r="D17" s="10" t="s">
        <v>470</v>
      </c>
      <c r="E17" s="10" t="s">
        <v>484</v>
      </c>
      <c r="F17" s="10" t="s">
        <v>478</v>
      </c>
      <c r="G17" s="10" t="s">
        <v>487</v>
      </c>
      <c r="H17" s="10" t="s">
        <v>472</v>
      </c>
      <c r="I17" s="10" t="s">
        <v>469</v>
      </c>
      <c r="J17" s="10" t="s">
        <v>475</v>
      </c>
      <c r="K17" s="10" t="s">
        <v>483</v>
      </c>
      <c r="L17" s="10" t="s">
        <v>479</v>
      </c>
      <c r="M17" s="10" t="s">
        <v>485</v>
      </c>
    </row>
    <row r="18" spans="2:13" ht="30" customHeight="1" x14ac:dyDescent="0.25">
      <c r="B18" s="6" t="s">
        <v>463</v>
      </c>
      <c r="C18" s="20">
        <f>IF(D24=".","",SUM(D50:M50))</f>
        <v>5</v>
      </c>
      <c r="D18" s="9" t="s">
        <v>470</v>
      </c>
      <c r="E18" s="9" t="s">
        <v>484</v>
      </c>
      <c r="F18" s="9" t="s">
        <v>478</v>
      </c>
      <c r="G18" s="9" t="s">
        <v>468</v>
      </c>
      <c r="H18" s="9" t="s">
        <v>472</v>
      </c>
      <c r="I18" s="9" t="s">
        <v>476</v>
      </c>
      <c r="J18" s="9" t="s">
        <v>475</v>
      </c>
      <c r="K18" s="9" t="s">
        <v>470</v>
      </c>
      <c r="L18" s="9" t="s">
        <v>473</v>
      </c>
      <c r="M18" s="9" t="s">
        <v>470</v>
      </c>
    </row>
    <row r="19" spans="2:13" ht="30" customHeight="1" x14ac:dyDescent="0.25">
      <c r="B19" s="6" t="s">
        <v>464</v>
      </c>
      <c r="C19" s="20">
        <f>IF(D24=".","",SUM(D51:M51))</f>
        <v>3</v>
      </c>
      <c r="D19" s="9" t="s">
        <v>470</v>
      </c>
      <c r="E19" s="9" t="s">
        <v>484</v>
      </c>
      <c r="F19" s="9" t="s">
        <v>478</v>
      </c>
      <c r="G19" s="9" t="s">
        <v>468</v>
      </c>
      <c r="H19" s="9" t="s">
        <v>472</v>
      </c>
      <c r="I19" s="9" t="s">
        <v>469</v>
      </c>
      <c r="J19" s="9" t="s">
        <v>475</v>
      </c>
      <c r="K19" s="9" t="s">
        <v>470</v>
      </c>
      <c r="L19" s="9" t="s">
        <v>479</v>
      </c>
      <c r="M19" s="9" t="s">
        <v>482</v>
      </c>
    </row>
    <row r="20" spans="2:13" ht="30" customHeight="1" x14ac:dyDescent="0.25">
      <c r="B20" s="6" t="s">
        <v>465</v>
      </c>
      <c r="C20" s="20">
        <f>IF(D24=".","",SUM(D52:M52))</f>
        <v>4</v>
      </c>
      <c r="D20" s="9" t="s">
        <v>470</v>
      </c>
      <c r="E20" s="9" t="s">
        <v>484</v>
      </c>
      <c r="F20" s="9" t="s">
        <v>478</v>
      </c>
      <c r="G20" s="9" t="s">
        <v>468</v>
      </c>
      <c r="H20" s="9" t="s">
        <v>472</v>
      </c>
      <c r="I20" s="9" t="s">
        <v>469</v>
      </c>
      <c r="J20" s="9" t="s">
        <v>470</v>
      </c>
      <c r="K20" s="9" t="s">
        <v>483</v>
      </c>
      <c r="L20" s="9" t="s">
        <v>479</v>
      </c>
      <c r="M20" s="9" t="s">
        <v>470</v>
      </c>
    </row>
    <row r="21" spans="2:13" ht="30" customHeight="1" x14ac:dyDescent="0.25">
      <c r="B21" s="6" t="s">
        <v>466</v>
      </c>
      <c r="C21" s="20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2:13" ht="30" customHeight="1" x14ac:dyDescent="0.25">
      <c r="B22" s="6" t="s">
        <v>467</v>
      </c>
      <c r="C22" s="20">
        <f>IF(D24=".","",SUM(D54:M54))</f>
        <v>5</v>
      </c>
      <c r="D22" s="9" t="s">
        <v>481</v>
      </c>
      <c r="E22" s="9" t="s">
        <v>484</v>
      </c>
      <c r="F22" s="9" t="s">
        <v>478</v>
      </c>
      <c r="G22" s="9" t="s">
        <v>468</v>
      </c>
      <c r="H22" s="9" t="s">
        <v>472</v>
      </c>
      <c r="I22" s="9" t="s">
        <v>470</v>
      </c>
      <c r="J22" s="9" t="s">
        <v>470</v>
      </c>
      <c r="K22" s="9" t="s">
        <v>483</v>
      </c>
      <c r="L22" s="9" t="s">
        <v>470</v>
      </c>
      <c r="M22" s="9" t="s">
        <v>485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480</v>
      </c>
      <c r="E24" s="5" t="s">
        <v>488</v>
      </c>
      <c r="F24" s="5" t="s">
        <v>478</v>
      </c>
      <c r="G24" s="5" t="s">
        <v>468</v>
      </c>
      <c r="H24" s="5" t="s">
        <v>472</v>
      </c>
      <c r="I24" s="5" t="s">
        <v>476</v>
      </c>
      <c r="J24" s="5" t="s">
        <v>471</v>
      </c>
      <c r="K24" s="5" t="s">
        <v>483</v>
      </c>
      <c r="L24" s="5" t="s">
        <v>473</v>
      </c>
      <c r="M24" s="5" t="s">
        <v>485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>
        <f t="shared" ref="D45:M45" si="0">IF(D13="","",IF(D13=D24,1,0))</f>
        <v>1</v>
      </c>
      <c r="E45" s="3">
        <f t="shared" si="0"/>
        <v>0</v>
      </c>
      <c r="F45" s="3">
        <f t="shared" si="0"/>
        <v>1</v>
      </c>
      <c r="G45" s="3">
        <f t="shared" si="0"/>
        <v>1</v>
      </c>
      <c r="H45" s="3">
        <f t="shared" si="0"/>
        <v>1</v>
      </c>
      <c r="I45" s="3">
        <f t="shared" si="0"/>
        <v>0</v>
      </c>
      <c r="J45" s="3">
        <f t="shared" si="0"/>
        <v>0</v>
      </c>
      <c r="K45" s="3">
        <f t="shared" si="0"/>
        <v>0</v>
      </c>
      <c r="L45" s="3">
        <f t="shared" si="0"/>
        <v>1</v>
      </c>
      <c r="M45" s="3">
        <f t="shared" si="0"/>
        <v>1</v>
      </c>
    </row>
    <row r="46" spans="2:13" ht="18.75" hidden="1" customHeight="1" x14ac:dyDescent="0.25">
      <c r="B46" s="6">
        <v>2</v>
      </c>
      <c r="D46" s="3">
        <f t="shared" ref="D46:M46" si="1">IF(D14="","",IF(D14=D24,1,0))</f>
        <v>0</v>
      </c>
      <c r="E46" s="3">
        <f t="shared" si="1"/>
        <v>0</v>
      </c>
      <c r="F46" s="3">
        <f t="shared" si="1"/>
        <v>1</v>
      </c>
      <c r="G46" s="3">
        <f t="shared" si="1"/>
        <v>1</v>
      </c>
      <c r="H46" s="3">
        <f t="shared" si="1"/>
        <v>1</v>
      </c>
      <c r="I46" s="3">
        <f t="shared" si="1"/>
        <v>1</v>
      </c>
      <c r="J46" s="3">
        <f t="shared" si="1"/>
        <v>0</v>
      </c>
      <c r="K46" s="3">
        <f t="shared" si="1"/>
        <v>1</v>
      </c>
      <c r="L46" s="3">
        <f t="shared" si="1"/>
        <v>0</v>
      </c>
      <c r="M46" s="3">
        <f t="shared" si="1"/>
        <v>0</v>
      </c>
    </row>
    <row r="47" spans="2:13" ht="18.75" hidden="1" customHeight="1" x14ac:dyDescent="0.25">
      <c r="B47" s="6">
        <v>3</v>
      </c>
      <c r="D47" s="3" t="str">
        <f t="shared" ref="D47:M47" si="2">IF(D15="","",IF(D15=D24,1,0))</f>
        <v/>
      </c>
      <c r="E47" s="3" t="str">
        <f t="shared" si="2"/>
        <v/>
      </c>
      <c r="F47" s="3" t="str">
        <f t="shared" si="2"/>
        <v/>
      </c>
      <c r="G47" s="3" t="str">
        <f t="shared" si="2"/>
        <v/>
      </c>
      <c r="H47" s="3" t="str">
        <f t="shared" si="2"/>
        <v/>
      </c>
      <c r="I47" s="3" t="str">
        <f t="shared" si="2"/>
        <v/>
      </c>
      <c r="J47" s="3" t="str">
        <f t="shared" si="2"/>
        <v/>
      </c>
      <c r="K47" s="3" t="str">
        <f t="shared" si="2"/>
        <v/>
      </c>
      <c r="L47" s="3" t="str">
        <f t="shared" si="2"/>
        <v/>
      </c>
      <c r="M47" s="3" t="str">
        <f t="shared" si="2"/>
        <v/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1</v>
      </c>
      <c r="E48" s="3">
        <f t="shared" si="3"/>
        <v>0</v>
      </c>
      <c r="F48" s="3">
        <f t="shared" si="3"/>
        <v>1</v>
      </c>
      <c r="G48" s="3">
        <f t="shared" si="3"/>
        <v>1</v>
      </c>
      <c r="H48" s="3">
        <f t="shared" si="3"/>
        <v>1</v>
      </c>
      <c r="I48" s="3">
        <f t="shared" si="3"/>
        <v>0</v>
      </c>
      <c r="J48" s="3">
        <f t="shared" si="3"/>
        <v>1</v>
      </c>
      <c r="K48" s="3">
        <f t="shared" si="3"/>
        <v>0</v>
      </c>
      <c r="L48" s="3">
        <f t="shared" si="3"/>
        <v>1</v>
      </c>
      <c r="M48" s="3">
        <f t="shared" si="3"/>
        <v>0</v>
      </c>
    </row>
    <row r="49" spans="2:13" ht="18.75" hidden="1" customHeight="1" x14ac:dyDescent="0.25">
      <c r="B49" s="7">
        <v>5</v>
      </c>
      <c r="D49" s="3">
        <f t="shared" ref="D49:M49" si="4">IF(D17="","",IF(D17=D24,1,0))</f>
        <v>0</v>
      </c>
      <c r="E49" s="3">
        <f t="shared" si="4"/>
        <v>0</v>
      </c>
      <c r="F49" s="3">
        <f t="shared" si="4"/>
        <v>1</v>
      </c>
      <c r="G49" s="3">
        <f t="shared" si="4"/>
        <v>0</v>
      </c>
      <c r="H49" s="3">
        <f t="shared" si="4"/>
        <v>1</v>
      </c>
      <c r="I49" s="3">
        <f t="shared" si="4"/>
        <v>0</v>
      </c>
      <c r="J49" s="3">
        <f t="shared" si="4"/>
        <v>0</v>
      </c>
      <c r="K49" s="3">
        <f t="shared" si="4"/>
        <v>1</v>
      </c>
      <c r="L49" s="3">
        <f t="shared" si="4"/>
        <v>0</v>
      </c>
      <c r="M49" s="3">
        <f t="shared" si="4"/>
        <v>1</v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0</v>
      </c>
      <c r="F50" s="3">
        <f t="shared" si="5"/>
        <v>1</v>
      </c>
      <c r="G50" s="3">
        <f t="shared" si="5"/>
        <v>1</v>
      </c>
      <c r="H50" s="3">
        <f t="shared" si="5"/>
        <v>1</v>
      </c>
      <c r="I50" s="3">
        <f t="shared" si="5"/>
        <v>1</v>
      </c>
      <c r="J50" s="3">
        <f t="shared" si="5"/>
        <v>0</v>
      </c>
      <c r="K50" s="3">
        <f t="shared" si="5"/>
        <v>0</v>
      </c>
      <c r="L50" s="3">
        <f t="shared" si="5"/>
        <v>1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0</v>
      </c>
      <c r="E51" s="3">
        <f t="shared" si="6"/>
        <v>0</v>
      </c>
      <c r="F51" s="3">
        <f t="shared" si="6"/>
        <v>1</v>
      </c>
      <c r="G51" s="3">
        <f t="shared" si="6"/>
        <v>1</v>
      </c>
      <c r="H51" s="3">
        <f t="shared" si="6"/>
        <v>1</v>
      </c>
      <c r="I51" s="3">
        <f t="shared" si="6"/>
        <v>0</v>
      </c>
      <c r="J51" s="3">
        <f t="shared" si="6"/>
        <v>0</v>
      </c>
      <c r="K51" s="3">
        <f t="shared" si="6"/>
        <v>0</v>
      </c>
      <c r="L51" s="3">
        <f t="shared" si="6"/>
        <v>0</v>
      </c>
      <c r="M51" s="3">
        <f t="shared" si="6"/>
        <v>0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0</v>
      </c>
      <c r="F52" s="3">
        <f t="shared" si="7"/>
        <v>1</v>
      </c>
      <c r="G52" s="3">
        <f t="shared" si="7"/>
        <v>1</v>
      </c>
      <c r="H52" s="3">
        <f t="shared" si="7"/>
        <v>1</v>
      </c>
      <c r="I52" s="3">
        <f t="shared" si="7"/>
        <v>0</v>
      </c>
      <c r="J52" s="3">
        <f t="shared" si="7"/>
        <v>0</v>
      </c>
      <c r="K52" s="3">
        <f t="shared" si="7"/>
        <v>1</v>
      </c>
      <c r="L52" s="3">
        <f t="shared" si="7"/>
        <v>0</v>
      </c>
      <c r="M52" s="3">
        <f t="shared" si="7"/>
        <v>0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0</v>
      </c>
      <c r="E54" s="3">
        <f t="shared" si="9"/>
        <v>0</v>
      </c>
      <c r="F54" s="3">
        <f t="shared" si="9"/>
        <v>1</v>
      </c>
      <c r="G54" s="3">
        <f t="shared" si="9"/>
        <v>1</v>
      </c>
      <c r="H54" s="3">
        <f t="shared" si="9"/>
        <v>1</v>
      </c>
      <c r="I54" s="3">
        <f t="shared" si="9"/>
        <v>0</v>
      </c>
      <c r="J54" s="3">
        <f t="shared" si="9"/>
        <v>0</v>
      </c>
      <c r="K54" s="3">
        <f t="shared" si="9"/>
        <v>1</v>
      </c>
      <c r="L54" s="3">
        <f t="shared" si="9"/>
        <v>0</v>
      </c>
      <c r="M54" s="3">
        <f t="shared" si="9"/>
        <v>1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406" priority="101" rank="1"/>
  </conditionalFormatting>
  <conditionalFormatting sqref="D13:D22">
    <cfRule type="cellIs" dxfId="405" priority="10" operator="equal">
      <formula>$D$24</formula>
    </cfRule>
  </conditionalFormatting>
  <conditionalFormatting sqref="E13:E22">
    <cfRule type="cellIs" dxfId="404" priority="9" operator="equal">
      <formula>$E$24</formula>
    </cfRule>
  </conditionalFormatting>
  <conditionalFormatting sqref="F13:F22">
    <cfRule type="cellIs" dxfId="403" priority="8" operator="equal">
      <formula>$F$24</formula>
    </cfRule>
  </conditionalFormatting>
  <conditionalFormatting sqref="G13:G22">
    <cfRule type="cellIs" dxfId="402" priority="7" operator="equal">
      <formula>$G$24</formula>
    </cfRule>
  </conditionalFormatting>
  <conditionalFormatting sqref="H13:H22">
    <cfRule type="cellIs" dxfId="401" priority="6" operator="equal">
      <formula>$H$24</formula>
    </cfRule>
  </conditionalFormatting>
  <conditionalFormatting sqref="I13:I22">
    <cfRule type="cellIs" dxfId="400" priority="5" operator="equal">
      <formula>$I$24</formula>
    </cfRule>
  </conditionalFormatting>
  <conditionalFormatting sqref="J13:J22">
    <cfRule type="cellIs" dxfId="399" priority="4" operator="equal">
      <formula>$J$24</formula>
    </cfRule>
  </conditionalFormatting>
  <conditionalFormatting sqref="K13:K22">
    <cfRule type="cellIs" dxfId="398" priority="3" operator="equal">
      <formula>$K$24</formula>
    </cfRule>
  </conditionalFormatting>
  <conditionalFormatting sqref="L13:L22">
    <cfRule type="cellIs" dxfId="397" priority="2" operator="equal">
      <formula>$L$24</formula>
    </cfRule>
  </conditionalFormatting>
  <conditionalFormatting sqref="M13:M22">
    <cfRule type="cellIs" dxfId="396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B1:M59"/>
  <sheetViews>
    <sheetView zoomScaleNormal="100" workbookViewId="0">
      <selection activeCell="D13" sqref="D13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94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23</v>
      </c>
      <c r="E11" s="67" t="s">
        <v>24</v>
      </c>
      <c r="F11" s="64" t="s">
        <v>25</v>
      </c>
      <c r="G11" s="64" t="s">
        <v>26</v>
      </c>
      <c r="H11" s="64" t="s">
        <v>27</v>
      </c>
      <c r="I11" s="64" t="s">
        <v>28</v>
      </c>
      <c r="J11" s="64" t="s">
        <v>29</v>
      </c>
      <c r="K11" s="64" t="s">
        <v>30</v>
      </c>
      <c r="L11" s="64" t="s">
        <v>31</v>
      </c>
      <c r="M11" s="64" t="s">
        <v>32</v>
      </c>
    </row>
    <row r="12" spans="2:13" ht="15" customHeight="1" x14ac:dyDescent="0.25">
      <c r="B12" s="66"/>
      <c r="C12" s="69"/>
      <c r="D12" s="68"/>
      <c r="E12" s="68"/>
      <c r="F12" s="64"/>
      <c r="G12" s="64"/>
      <c r="H12" s="64"/>
      <c r="I12" s="64"/>
      <c r="J12" s="64"/>
      <c r="K12" s="64"/>
      <c r="L12" s="64"/>
      <c r="M12" s="64"/>
    </row>
    <row r="13" spans="2:13" ht="30" customHeight="1" x14ac:dyDescent="0.25">
      <c r="B13" s="6" t="s">
        <v>458</v>
      </c>
      <c r="C13" s="20">
        <f>IF(D24=".","",SUM(D45:M45))</f>
        <v>4</v>
      </c>
      <c r="D13" s="9" t="s">
        <v>485</v>
      </c>
      <c r="E13" s="9" t="s">
        <v>470</v>
      </c>
      <c r="F13" s="9" t="s">
        <v>479</v>
      </c>
      <c r="G13" s="9" t="s">
        <v>483</v>
      </c>
      <c r="H13" s="9" t="s">
        <v>470</v>
      </c>
      <c r="I13" s="9" t="s">
        <v>470</v>
      </c>
      <c r="J13" s="9" t="s">
        <v>468</v>
      </c>
      <c r="K13" s="9" t="s">
        <v>472</v>
      </c>
      <c r="L13" s="9" t="s">
        <v>488</v>
      </c>
      <c r="M13" s="9" t="s">
        <v>474</v>
      </c>
    </row>
    <row r="14" spans="2:13" ht="30" customHeight="1" x14ac:dyDescent="0.25">
      <c r="B14" s="6" t="s">
        <v>460</v>
      </c>
      <c r="C14" s="20">
        <f>IF(D24=".","",SUM(D46:M46))</f>
        <v>1</v>
      </c>
      <c r="D14" s="9" t="s">
        <v>470</v>
      </c>
      <c r="E14" s="9" t="s">
        <v>480</v>
      </c>
      <c r="F14" s="9" t="s">
        <v>470</v>
      </c>
      <c r="G14" s="9" t="s">
        <v>481</v>
      </c>
      <c r="H14" s="9" t="s">
        <v>471</v>
      </c>
      <c r="I14" s="9" t="s">
        <v>470</v>
      </c>
      <c r="J14" s="9" t="s">
        <v>468</v>
      </c>
      <c r="K14" s="9" t="s">
        <v>472</v>
      </c>
      <c r="L14" s="9" t="s">
        <v>477</v>
      </c>
      <c r="M14" s="9" t="s">
        <v>470</v>
      </c>
    </row>
    <row r="15" spans="2:13" ht="30" customHeight="1" x14ac:dyDescent="0.25">
      <c r="B15" s="6" t="s">
        <v>459</v>
      </c>
      <c r="C15" s="20">
        <f>IF(D24=".","",SUM(D47:M47))</f>
        <v>4</v>
      </c>
      <c r="D15" s="9" t="s">
        <v>470</v>
      </c>
      <c r="E15" s="9" t="s">
        <v>480</v>
      </c>
      <c r="F15" s="9" t="s">
        <v>479</v>
      </c>
      <c r="G15" s="9" t="s">
        <v>470</v>
      </c>
      <c r="H15" s="9" t="s">
        <v>470</v>
      </c>
      <c r="I15" s="9" t="s">
        <v>470</v>
      </c>
      <c r="J15" s="9" t="s">
        <v>468</v>
      </c>
      <c r="K15" s="9" t="s">
        <v>472</v>
      </c>
      <c r="L15" s="9" t="s">
        <v>477</v>
      </c>
      <c r="M15" s="9" t="s">
        <v>474</v>
      </c>
    </row>
    <row r="16" spans="2:13" ht="30" customHeight="1" x14ac:dyDescent="0.25">
      <c r="B16" s="6" t="s">
        <v>461</v>
      </c>
      <c r="C16" s="20">
        <f>IF(D24=".","",SUM(D48:M48))</f>
        <v>4</v>
      </c>
      <c r="D16" s="9" t="s">
        <v>470</v>
      </c>
      <c r="E16" s="9" t="s">
        <v>470</v>
      </c>
      <c r="F16" s="9" t="s">
        <v>470</v>
      </c>
      <c r="G16" s="9" t="s">
        <v>481</v>
      </c>
      <c r="H16" s="9" t="s">
        <v>471</v>
      </c>
      <c r="I16" s="9" t="s">
        <v>482</v>
      </c>
      <c r="J16" s="9" t="s">
        <v>468</v>
      </c>
      <c r="K16" s="9" t="s">
        <v>472</v>
      </c>
      <c r="L16" s="9" t="s">
        <v>477</v>
      </c>
      <c r="M16" s="9" t="s">
        <v>474</v>
      </c>
    </row>
    <row r="17" spans="2:13" ht="30" customHeight="1" x14ac:dyDescent="0.25">
      <c r="B17" s="7" t="s">
        <v>462</v>
      </c>
      <c r="C17" s="2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2:13" ht="30" customHeight="1" x14ac:dyDescent="0.25">
      <c r="B18" s="6" t="s">
        <v>463</v>
      </c>
      <c r="C18" s="20">
        <f>IF(D24=".","",SUM(D50:M50))</f>
        <v>2</v>
      </c>
      <c r="D18" s="9" t="s">
        <v>485</v>
      </c>
      <c r="E18" s="9" t="s">
        <v>480</v>
      </c>
      <c r="F18" s="9" t="s">
        <v>470</v>
      </c>
      <c r="G18" s="9" t="s">
        <v>470</v>
      </c>
      <c r="H18" s="9" t="s">
        <v>471</v>
      </c>
      <c r="I18" s="9" t="s">
        <v>484</v>
      </c>
      <c r="J18" s="9" t="s">
        <v>468</v>
      </c>
      <c r="K18" s="9" t="s">
        <v>472</v>
      </c>
      <c r="L18" s="9" t="s">
        <v>488</v>
      </c>
      <c r="M18" s="9" t="s">
        <v>475</v>
      </c>
    </row>
    <row r="19" spans="2:13" ht="30" customHeight="1" x14ac:dyDescent="0.25">
      <c r="B19" s="6" t="s">
        <v>464</v>
      </c>
      <c r="C19" s="20">
        <f>IF(D24=".","",SUM(D51:M51))</f>
        <v>1</v>
      </c>
      <c r="D19" s="9" t="s">
        <v>485</v>
      </c>
      <c r="E19" s="9" t="s">
        <v>480</v>
      </c>
      <c r="F19" s="9" t="s">
        <v>470</v>
      </c>
      <c r="G19" s="9" t="s">
        <v>483</v>
      </c>
      <c r="H19" s="9" t="s">
        <v>471</v>
      </c>
      <c r="I19" s="9" t="s">
        <v>470</v>
      </c>
      <c r="J19" s="9" t="s">
        <v>468</v>
      </c>
      <c r="K19" s="9" t="s">
        <v>472</v>
      </c>
      <c r="L19" s="9" t="s">
        <v>488</v>
      </c>
      <c r="M19" s="9" t="s">
        <v>475</v>
      </c>
    </row>
    <row r="20" spans="2:13" ht="30" customHeight="1" x14ac:dyDescent="0.25">
      <c r="B20" s="6" t="s">
        <v>465</v>
      </c>
      <c r="C20" s="20">
        <f>IF(D24=".","",SUM(D52:M52))</f>
        <v>6</v>
      </c>
      <c r="D20" s="9" t="s">
        <v>485</v>
      </c>
      <c r="E20" s="9" t="s">
        <v>480</v>
      </c>
      <c r="F20" s="9" t="s">
        <v>470</v>
      </c>
      <c r="G20" s="9" t="s">
        <v>470</v>
      </c>
      <c r="H20" s="9" t="s">
        <v>470</v>
      </c>
      <c r="I20" s="9" t="s">
        <v>482</v>
      </c>
      <c r="J20" s="9" t="s">
        <v>468</v>
      </c>
      <c r="K20" s="9" t="s">
        <v>472</v>
      </c>
      <c r="L20" s="9" t="s">
        <v>477</v>
      </c>
      <c r="M20" s="9" t="s">
        <v>474</v>
      </c>
    </row>
    <row r="21" spans="2:13" ht="30" customHeight="1" x14ac:dyDescent="0.25">
      <c r="B21" s="6" t="s">
        <v>466</v>
      </c>
      <c r="C21" s="20">
        <f>IF(D24=".","",SUM(D53:M53))</f>
        <v>1</v>
      </c>
      <c r="D21" s="9" t="s">
        <v>485</v>
      </c>
      <c r="E21" s="9" t="s">
        <v>480</v>
      </c>
      <c r="F21" s="9" t="s">
        <v>470</v>
      </c>
      <c r="G21" s="9" t="s">
        <v>483</v>
      </c>
      <c r="H21" s="9" t="s">
        <v>478</v>
      </c>
      <c r="I21" s="9" t="s">
        <v>484</v>
      </c>
      <c r="J21" s="9" t="s">
        <v>468</v>
      </c>
      <c r="K21" s="9" t="s">
        <v>472</v>
      </c>
      <c r="L21" s="9" t="s">
        <v>488</v>
      </c>
      <c r="M21" s="9" t="s">
        <v>475</v>
      </c>
    </row>
    <row r="22" spans="2:13" ht="30" customHeight="1" x14ac:dyDescent="0.25">
      <c r="B22" s="6" t="s">
        <v>467</v>
      </c>
      <c r="C22" s="20">
        <f>IF(D24=".","",SUM(D54:M54))</f>
        <v>3</v>
      </c>
      <c r="D22" s="9" t="s">
        <v>485</v>
      </c>
      <c r="E22" s="9" t="s">
        <v>480</v>
      </c>
      <c r="F22" s="9" t="s">
        <v>470</v>
      </c>
      <c r="G22" s="9" t="s">
        <v>470</v>
      </c>
      <c r="H22" s="9" t="s">
        <v>478</v>
      </c>
      <c r="I22" s="9" t="s">
        <v>484</v>
      </c>
      <c r="J22" s="9" t="s">
        <v>468</v>
      </c>
      <c r="K22" s="9" t="s">
        <v>472</v>
      </c>
      <c r="L22" s="9" t="s">
        <v>470</v>
      </c>
      <c r="M22" s="9" t="s">
        <v>474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485</v>
      </c>
      <c r="E24" s="5" t="s">
        <v>470</v>
      </c>
      <c r="F24" s="5" t="s">
        <v>469</v>
      </c>
      <c r="G24" s="5" t="s">
        <v>470</v>
      </c>
      <c r="H24" s="5" t="s">
        <v>470</v>
      </c>
      <c r="I24" s="5" t="s">
        <v>482</v>
      </c>
      <c r="J24" s="5" t="s">
        <v>489</v>
      </c>
      <c r="K24" s="5" t="s">
        <v>473</v>
      </c>
      <c r="L24" s="5" t="s">
        <v>477</v>
      </c>
      <c r="M24" s="5" t="s">
        <v>474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>
        <f t="shared" ref="D45:M45" si="0">IF(D13="","",IF(D13=D24,1,0))</f>
        <v>1</v>
      </c>
      <c r="E45" s="3">
        <f t="shared" si="0"/>
        <v>1</v>
      </c>
      <c r="F45" s="3">
        <f t="shared" si="0"/>
        <v>0</v>
      </c>
      <c r="G45" s="3">
        <f t="shared" si="0"/>
        <v>0</v>
      </c>
      <c r="H45" s="3">
        <f t="shared" si="0"/>
        <v>1</v>
      </c>
      <c r="I45" s="3">
        <f t="shared" si="0"/>
        <v>0</v>
      </c>
      <c r="J45" s="3">
        <f t="shared" si="0"/>
        <v>0</v>
      </c>
      <c r="K45" s="3">
        <f t="shared" si="0"/>
        <v>0</v>
      </c>
      <c r="L45" s="3">
        <f t="shared" si="0"/>
        <v>0</v>
      </c>
      <c r="M45" s="3">
        <f t="shared" si="0"/>
        <v>1</v>
      </c>
    </row>
    <row r="46" spans="2:13" ht="18.75" hidden="1" customHeight="1" x14ac:dyDescent="0.25">
      <c r="B46" s="6">
        <v>2</v>
      </c>
      <c r="D46" s="3">
        <f t="shared" ref="D46:M46" si="1">IF(D14="","",IF(D14=D24,1,0))</f>
        <v>0</v>
      </c>
      <c r="E46" s="3">
        <f t="shared" si="1"/>
        <v>0</v>
      </c>
      <c r="F46" s="3">
        <f t="shared" si="1"/>
        <v>0</v>
      </c>
      <c r="G46" s="3">
        <f t="shared" si="1"/>
        <v>0</v>
      </c>
      <c r="H46" s="3">
        <f t="shared" si="1"/>
        <v>0</v>
      </c>
      <c r="I46" s="3">
        <f t="shared" si="1"/>
        <v>0</v>
      </c>
      <c r="J46" s="3">
        <f t="shared" si="1"/>
        <v>0</v>
      </c>
      <c r="K46" s="3">
        <f t="shared" si="1"/>
        <v>0</v>
      </c>
      <c r="L46" s="3">
        <f t="shared" si="1"/>
        <v>1</v>
      </c>
      <c r="M46" s="3">
        <f t="shared" si="1"/>
        <v>0</v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0</v>
      </c>
      <c r="E47" s="3">
        <f t="shared" si="2"/>
        <v>0</v>
      </c>
      <c r="F47" s="3">
        <f t="shared" si="2"/>
        <v>0</v>
      </c>
      <c r="G47" s="3">
        <f t="shared" si="2"/>
        <v>1</v>
      </c>
      <c r="H47" s="3">
        <f t="shared" si="2"/>
        <v>1</v>
      </c>
      <c r="I47" s="3">
        <f t="shared" si="2"/>
        <v>0</v>
      </c>
      <c r="J47" s="3">
        <f t="shared" si="2"/>
        <v>0</v>
      </c>
      <c r="K47" s="3">
        <f t="shared" si="2"/>
        <v>0</v>
      </c>
      <c r="L47" s="3">
        <f t="shared" si="2"/>
        <v>1</v>
      </c>
      <c r="M47" s="3">
        <f t="shared" si="2"/>
        <v>1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0</v>
      </c>
      <c r="E48" s="3">
        <f t="shared" si="3"/>
        <v>1</v>
      </c>
      <c r="F48" s="3">
        <f t="shared" si="3"/>
        <v>0</v>
      </c>
      <c r="G48" s="3">
        <f t="shared" si="3"/>
        <v>0</v>
      </c>
      <c r="H48" s="3">
        <f t="shared" si="3"/>
        <v>0</v>
      </c>
      <c r="I48" s="3">
        <f t="shared" si="3"/>
        <v>1</v>
      </c>
      <c r="J48" s="3">
        <f t="shared" si="3"/>
        <v>0</v>
      </c>
      <c r="K48" s="3">
        <f t="shared" si="3"/>
        <v>0</v>
      </c>
      <c r="L48" s="3">
        <f t="shared" si="3"/>
        <v>1</v>
      </c>
      <c r="M48" s="3">
        <f t="shared" si="3"/>
        <v>1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1</v>
      </c>
      <c r="E50" s="3">
        <f t="shared" si="5"/>
        <v>0</v>
      </c>
      <c r="F50" s="3">
        <f t="shared" si="5"/>
        <v>0</v>
      </c>
      <c r="G50" s="3">
        <f t="shared" si="5"/>
        <v>1</v>
      </c>
      <c r="H50" s="3">
        <f t="shared" si="5"/>
        <v>0</v>
      </c>
      <c r="I50" s="3">
        <f t="shared" si="5"/>
        <v>0</v>
      </c>
      <c r="J50" s="3">
        <f t="shared" si="5"/>
        <v>0</v>
      </c>
      <c r="K50" s="3">
        <f t="shared" si="5"/>
        <v>0</v>
      </c>
      <c r="L50" s="3">
        <f t="shared" si="5"/>
        <v>0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1</v>
      </c>
      <c r="E51" s="3">
        <f t="shared" si="6"/>
        <v>0</v>
      </c>
      <c r="F51" s="3">
        <f t="shared" si="6"/>
        <v>0</v>
      </c>
      <c r="G51" s="3">
        <f t="shared" si="6"/>
        <v>0</v>
      </c>
      <c r="H51" s="3">
        <f t="shared" si="6"/>
        <v>0</v>
      </c>
      <c r="I51" s="3">
        <f t="shared" si="6"/>
        <v>0</v>
      </c>
      <c r="J51" s="3">
        <f t="shared" si="6"/>
        <v>0</v>
      </c>
      <c r="K51" s="3">
        <f t="shared" si="6"/>
        <v>0</v>
      </c>
      <c r="L51" s="3">
        <f t="shared" si="6"/>
        <v>0</v>
      </c>
      <c r="M51" s="3">
        <f t="shared" si="6"/>
        <v>0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1</v>
      </c>
      <c r="E52" s="3">
        <f t="shared" si="7"/>
        <v>0</v>
      </c>
      <c r="F52" s="3">
        <f t="shared" si="7"/>
        <v>0</v>
      </c>
      <c r="G52" s="3">
        <f t="shared" si="7"/>
        <v>1</v>
      </c>
      <c r="H52" s="3">
        <f t="shared" si="7"/>
        <v>1</v>
      </c>
      <c r="I52" s="3">
        <f t="shared" si="7"/>
        <v>1</v>
      </c>
      <c r="J52" s="3">
        <f t="shared" si="7"/>
        <v>0</v>
      </c>
      <c r="K52" s="3">
        <f t="shared" si="7"/>
        <v>0</v>
      </c>
      <c r="L52" s="3">
        <f t="shared" si="7"/>
        <v>1</v>
      </c>
      <c r="M52" s="3">
        <f t="shared" si="7"/>
        <v>1</v>
      </c>
    </row>
    <row r="53" spans="2:13" ht="18.75" hidden="1" customHeight="1" x14ac:dyDescent="0.25">
      <c r="B53" s="6">
        <v>9</v>
      </c>
      <c r="D53" s="3">
        <f t="shared" ref="D53:M53" si="8">IF(D21="","",IF(D21=D24,1,0))</f>
        <v>1</v>
      </c>
      <c r="E53" s="3">
        <f t="shared" si="8"/>
        <v>0</v>
      </c>
      <c r="F53" s="3">
        <f t="shared" si="8"/>
        <v>0</v>
      </c>
      <c r="G53" s="3">
        <f t="shared" si="8"/>
        <v>0</v>
      </c>
      <c r="H53" s="3">
        <f t="shared" si="8"/>
        <v>0</v>
      </c>
      <c r="I53" s="3">
        <f t="shared" si="8"/>
        <v>0</v>
      </c>
      <c r="J53" s="3">
        <f t="shared" si="8"/>
        <v>0</v>
      </c>
      <c r="K53" s="3">
        <f t="shared" si="8"/>
        <v>0</v>
      </c>
      <c r="L53" s="3">
        <f t="shared" si="8"/>
        <v>0</v>
      </c>
      <c r="M53" s="3">
        <f t="shared" si="8"/>
        <v>0</v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1</v>
      </c>
      <c r="E54" s="3">
        <f t="shared" si="9"/>
        <v>0</v>
      </c>
      <c r="F54" s="3">
        <f t="shared" si="9"/>
        <v>0</v>
      </c>
      <c r="G54" s="3">
        <f t="shared" si="9"/>
        <v>1</v>
      </c>
      <c r="H54" s="3">
        <f t="shared" si="9"/>
        <v>0</v>
      </c>
      <c r="I54" s="3">
        <f t="shared" si="9"/>
        <v>0</v>
      </c>
      <c r="J54" s="3">
        <f t="shared" si="9"/>
        <v>0</v>
      </c>
      <c r="K54" s="3">
        <f t="shared" si="9"/>
        <v>0</v>
      </c>
      <c r="L54" s="3">
        <f t="shared" si="9"/>
        <v>0</v>
      </c>
      <c r="M54" s="3">
        <f t="shared" si="9"/>
        <v>1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395" priority="58" rank="1"/>
  </conditionalFormatting>
  <conditionalFormatting sqref="D13:D22">
    <cfRule type="cellIs" dxfId="394" priority="10" operator="equal">
      <formula>$D$24</formula>
    </cfRule>
  </conditionalFormatting>
  <conditionalFormatting sqref="E13:E22">
    <cfRule type="cellIs" dxfId="393" priority="9" operator="equal">
      <formula>$E$24</formula>
    </cfRule>
  </conditionalFormatting>
  <conditionalFormatting sqref="F13:F22">
    <cfRule type="cellIs" dxfId="392" priority="8" operator="equal">
      <formula>$F$24</formula>
    </cfRule>
  </conditionalFormatting>
  <conditionalFormatting sqref="G13:G22">
    <cfRule type="cellIs" dxfId="391" priority="7" operator="equal">
      <formula>$G$24</formula>
    </cfRule>
  </conditionalFormatting>
  <conditionalFormatting sqref="H13:H22">
    <cfRule type="cellIs" dxfId="390" priority="6" operator="equal">
      <formula>$H$24</formula>
    </cfRule>
  </conditionalFormatting>
  <conditionalFormatting sqref="I13:I22">
    <cfRule type="cellIs" dxfId="389" priority="5" operator="equal">
      <formula>$I$24</formula>
    </cfRule>
  </conditionalFormatting>
  <conditionalFormatting sqref="J13:J22">
    <cfRule type="cellIs" dxfId="388" priority="4" operator="equal">
      <formula>$J$24</formula>
    </cfRule>
  </conditionalFormatting>
  <conditionalFormatting sqref="K13:K22">
    <cfRule type="cellIs" dxfId="387" priority="3" operator="equal">
      <formula>$K$24</formula>
    </cfRule>
  </conditionalFormatting>
  <conditionalFormatting sqref="L13:L22">
    <cfRule type="cellIs" dxfId="386" priority="2" operator="equal">
      <formula>$L$24</formula>
    </cfRule>
  </conditionalFormatting>
  <conditionalFormatting sqref="M13:M22">
    <cfRule type="cellIs" dxfId="385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1:M59"/>
  <sheetViews>
    <sheetView zoomScaleNormal="100" workbookViewId="0">
      <selection activeCell="I8" sqref="I8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95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33</v>
      </c>
      <c r="E11" s="67" t="s">
        <v>34</v>
      </c>
      <c r="F11" s="67" t="s">
        <v>35</v>
      </c>
      <c r="G11" s="67" t="s">
        <v>36</v>
      </c>
      <c r="H11" s="67" t="s">
        <v>37</v>
      </c>
      <c r="I11" s="67" t="s">
        <v>38</v>
      </c>
      <c r="J11" s="67" t="s">
        <v>39</v>
      </c>
      <c r="K11" s="67" t="s">
        <v>40</v>
      </c>
      <c r="L11" s="67" t="s">
        <v>41</v>
      </c>
      <c r="M11" s="67" t="s">
        <v>42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>
        <f>IF(D24=".","",SUM(D45:M45))</f>
        <v>3</v>
      </c>
      <c r="D13" s="9" t="s">
        <v>484</v>
      </c>
      <c r="E13" s="9" t="s">
        <v>473</v>
      </c>
      <c r="F13" s="9" t="s">
        <v>471</v>
      </c>
      <c r="G13" s="9" t="s">
        <v>470</v>
      </c>
      <c r="H13" s="9" t="s">
        <v>472</v>
      </c>
      <c r="I13" s="9" t="s">
        <v>470</v>
      </c>
      <c r="J13" s="9" t="s">
        <v>470</v>
      </c>
      <c r="K13" s="9" t="s">
        <v>477</v>
      </c>
      <c r="L13" s="9" t="s">
        <v>474</v>
      </c>
      <c r="M13" s="9" t="s">
        <v>485</v>
      </c>
    </row>
    <row r="14" spans="2:13" ht="30" customHeight="1" x14ac:dyDescent="0.25">
      <c r="B14" s="6" t="s">
        <v>460</v>
      </c>
      <c r="C14" s="20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2:13" ht="30" customHeight="1" x14ac:dyDescent="0.25">
      <c r="B15" s="6" t="s">
        <v>459</v>
      </c>
      <c r="C15" s="20">
        <f>IF(D24=".","",SUM(D47:M47))</f>
        <v>2</v>
      </c>
      <c r="D15" s="9" t="s">
        <v>470</v>
      </c>
      <c r="E15" s="9" t="s">
        <v>473</v>
      </c>
      <c r="F15" s="9" t="s">
        <v>470</v>
      </c>
      <c r="G15" s="9" t="s">
        <v>468</v>
      </c>
      <c r="H15" s="9" t="s">
        <v>472</v>
      </c>
      <c r="I15" s="9" t="s">
        <v>470</v>
      </c>
      <c r="J15" s="9" t="s">
        <v>470</v>
      </c>
      <c r="K15" s="9" t="s">
        <v>483</v>
      </c>
      <c r="L15" s="9" t="s">
        <v>479</v>
      </c>
      <c r="M15" s="9" t="s">
        <v>485</v>
      </c>
    </row>
    <row r="16" spans="2:13" ht="30" customHeight="1" x14ac:dyDescent="0.25">
      <c r="B16" s="6" t="s">
        <v>461</v>
      </c>
      <c r="C16" s="20">
        <f>IF(D24=".","",SUM(D48:M48))</f>
        <v>1</v>
      </c>
      <c r="D16" s="9" t="s">
        <v>484</v>
      </c>
      <c r="E16" s="9" t="s">
        <v>470</v>
      </c>
      <c r="F16" s="9" t="s">
        <v>471</v>
      </c>
      <c r="G16" s="9" t="s">
        <v>468</v>
      </c>
      <c r="H16" s="9" t="s">
        <v>472</v>
      </c>
      <c r="I16" s="9" t="s">
        <v>470</v>
      </c>
      <c r="J16" s="9" t="s">
        <v>489</v>
      </c>
      <c r="K16" s="9" t="s">
        <v>470</v>
      </c>
      <c r="L16" s="9" t="s">
        <v>470</v>
      </c>
      <c r="M16" s="9" t="s">
        <v>485</v>
      </c>
    </row>
    <row r="17" spans="2:13" ht="30" customHeight="1" x14ac:dyDescent="0.25">
      <c r="B17" s="7" t="s">
        <v>462</v>
      </c>
      <c r="C17" s="2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2:13" ht="30" customHeight="1" x14ac:dyDescent="0.25">
      <c r="B18" s="6" t="s">
        <v>463</v>
      </c>
      <c r="C18" s="20">
        <f>IF(D24=".","",SUM(D50:M50))</f>
        <v>4</v>
      </c>
      <c r="D18" s="9" t="s">
        <v>484</v>
      </c>
      <c r="E18" s="9" t="s">
        <v>473</v>
      </c>
      <c r="F18" s="9" t="s">
        <v>482</v>
      </c>
      <c r="G18" s="9" t="s">
        <v>470</v>
      </c>
      <c r="H18" s="9" t="s">
        <v>472</v>
      </c>
      <c r="I18" s="9" t="s">
        <v>470</v>
      </c>
      <c r="J18" s="9" t="s">
        <v>475</v>
      </c>
      <c r="K18" s="9" t="s">
        <v>483</v>
      </c>
      <c r="L18" s="9" t="s">
        <v>479</v>
      </c>
      <c r="M18" s="9" t="s">
        <v>470</v>
      </c>
    </row>
    <row r="19" spans="2:13" ht="30" customHeight="1" x14ac:dyDescent="0.25">
      <c r="B19" s="6" t="s">
        <v>464</v>
      </c>
      <c r="C19" s="20">
        <f>IF(D24=".","",SUM(D51:M51))</f>
        <v>4</v>
      </c>
      <c r="D19" s="9" t="s">
        <v>484</v>
      </c>
      <c r="E19" s="9" t="s">
        <v>473</v>
      </c>
      <c r="F19" s="9" t="s">
        <v>471</v>
      </c>
      <c r="G19" s="9" t="s">
        <v>468</v>
      </c>
      <c r="H19" s="9" t="s">
        <v>472</v>
      </c>
      <c r="I19" s="9" t="s">
        <v>470</v>
      </c>
      <c r="J19" s="9" t="s">
        <v>475</v>
      </c>
      <c r="K19" s="9" t="s">
        <v>483</v>
      </c>
      <c r="L19" s="9" t="s">
        <v>479</v>
      </c>
      <c r="M19" s="9" t="s">
        <v>485</v>
      </c>
    </row>
    <row r="20" spans="2:13" ht="30" customHeight="1" x14ac:dyDescent="0.25">
      <c r="B20" s="6" t="s">
        <v>465</v>
      </c>
      <c r="C20" s="20">
        <f>IF(D24=".","",SUM(D52:M52))</f>
        <v>2</v>
      </c>
      <c r="D20" s="9" t="s">
        <v>484</v>
      </c>
      <c r="E20" s="9" t="s">
        <v>470</v>
      </c>
      <c r="F20" s="9" t="s">
        <v>471</v>
      </c>
      <c r="G20" s="9" t="s">
        <v>470</v>
      </c>
      <c r="H20" s="9" t="s">
        <v>472</v>
      </c>
      <c r="I20" s="9" t="s">
        <v>470</v>
      </c>
      <c r="J20" s="9" t="s">
        <v>489</v>
      </c>
      <c r="K20" s="9" t="s">
        <v>483</v>
      </c>
      <c r="L20" s="9" t="s">
        <v>470</v>
      </c>
      <c r="M20" s="9" t="s">
        <v>485</v>
      </c>
    </row>
    <row r="21" spans="2:13" ht="30" customHeight="1" x14ac:dyDescent="0.25">
      <c r="B21" s="6" t="s">
        <v>466</v>
      </c>
      <c r="C21" s="20">
        <f>IF(D24=".","",SUM(D53:M53))</f>
        <v>3</v>
      </c>
      <c r="D21" s="9" t="s">
        <v>484</v>
      </c>
      <c r="E21" s="9" t="s">
        <v>473</v>
      </c>
      <c r="F21" s="9" t="s">
        <v>471</v>
      </c>
      <c r="G21" s="9" t="s">
        <v>468</v>
      </c>
      <c r="H21" s="9" t="s">
        <v>472</v>
      </c>
      <c r="I21" s="9" t="s">
        <v>476</v>
      </c>
      <c r="J21" s="9" t="s">
        <v>470</v>
      </c>
      <c r="K21" s="9" t="s">
        <v>483</v>
      </c>
      <c r="L21" s="9" t="s">
        <v>479</v>
      </c>
      <c r="M21" s="9" t="s">
        <v>485</v>
      </c>
    </row>
    <row r="22" spans="2:13" ht="30" customHeight="1" x14ac:dyDescent="0.25">
      <c r="B22" s="6" t="s">
        <v>467</v>
      </c>
      <c r="C22" s="20">
        <f>IF(D24=".","",SUM(D54:M54))</f>
        <v>2</v>
      </c>
      <c r="D22" s="9" t="s">
        <v>484</v>
      </c>
      <c r="E22" s="9" t="s">
        <v>478</v>
      </c>
      <c r="F22" s="9" t="s">
        <v>470</v>
      </c>
      <c r="G22" s="9" t="s">
        <v>468</v>
      </c>
      <c r="H22" s="9" t="s">
        <v>472</v>
      </c>
      <c r="I22" s="9" t="s">
        <v>470</v>
      </c>
      <c r="J22" s="9" t="s">
        <v>475</v>
      </c>
      <c r="K22" s="9" t="s">
        <v>483</v>
      </c>
      <c r="L22" s="9" t="s">
        <v>470</v>
      </c>
      <c r="M22" s="9" t="s">
        <v>485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490</v>
      </c>
      <c r="E24" s="5" t="s">
        <v>473</v>
      </c>
      <c r="F24" s="5" t="s">
        <v>471</v>
      </c>
      <c r="G24" s="5" t="s">
        <v>469</v>
      </c>
      <c r="H24" s="5" t="s">
        <v>470</v>
      </c>
      <c r="I24" s="5" t="s">
        <v>488</v>
      </c>
      <c r="J24" s="5" t="s">
        <v>475</v>
      </c>
      <c r="K24" s="5" t="s">
        <v>483</v>
      </c>
      <c r="L24" s="5" t="s">
        <v>474</v>
      </c>
      <c r="M24" s="5" t="s">
        <v>470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>
        <f t="shared" ref="D45:M45" si="0">IF(D13="","",IF(D13=D24,1,0))</f>
        <v>0</v>
      </c>
      <c r="E45" s="3">
        <f t="shared" si="0"/>
        <v>1</v>
      </c>
      <c r="F45" s="3">
        <f t="shared" si="0"/>
        <v>1</v>
      </c>
      <c r="G45" s="3">
        <f t="shared" si="0"/>
        <v>0</v>
      </c>
      <c r="H45" s="3">
        <f t="shared" si="0"/>
        <v>0</v>
      </c>
      <c r="I45" s="3">
        <f t="shared" si="0"/>
        <v>0</v>
      </c>
      <c r="J45" s="3">
        <f t="shared" si="0"/>
        <v>0</v>
      </c>
      <c r="K45" s="3">
        <f t="shared" si="0"/>
        <v>0</v>
      </c>
      <c r="L45" s="3">
        <f t="shared" si="0"/>
        <v>1</v>
      </c>
      <c r="M45" s="3">
        <f t="shared" si="0"/>
        <v>0</v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0</v>
      </c>
      <c r="E47" s="3">
        <f t="shared" si="2"/>
        <v>1</v>
      </c>
      <c r="F47" s="3">
        <f t="shared" si="2"/>
        <v>0</v>
      </c>
      <c r="G47" s="3">
        <f t="shared" si="2"/>
        <v>0</v>
      </c>
      <c r="H47" s="3">
        <f t="shared" si="2"/>
        <v>0</v>
      </c>
      <c r="I47" s="3">
        <f t="shared" si="2"/>
        <v>0</v>
      </c>
      <c r="J47" s="3">
        <f t="shared" si="2"/>
        <v>0</v>
      </c>
      <c r="K47" s="3">
        <f t="shared" si="2"/>
        <v>1</v>
      </c>
      <c r="L47" s="3">
        <f t="shared" si="2"/>
        <v>0</v>
      </c>
      <c r="M47" s="3">
        <f t="shared" si="2"/>
        <v>0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0</v>
      </c>
      <c r="E48" s="3">
        <f t="shared" si="3"/>
        <v>0</v>
      </c>
      <c r="F48" s="3">
        <f t="shared" si="3"/>
        <v>1</v>
      </c>
      <c r="G48" s="3">
        <f t="shared" si="3"/>
        <v>0</v>
      </c>
      <c r="H48" s="3">
        <f t="shared" si="3"/>
        <v>0</v>
      </c>
      <c r="I48" s="3">
        <f t="shared" si="3"/>
        <v>0</v>
      </c>
      <c r="J48" s="3">
        <f t="shared" si="3"/>
        <v>0</v>
      </c>
      <c r="K48" s="3">
        <f t="shared" si="3"/>
        <v>0</v>
      </c>
      <c r="L48" s="3">
        <f t="shared" si="3"/>
        <v>0</v>
      </c>
      <c r="M48" s="3">
        <f t="shared" si="3"/>
        <v>0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1</v>
      </c>
      <c r="F50" s="3">
        <f t="shared" si="5"/>
        <v>0</v>
      </c>
      <c r="G50" s="3">
        <f t="shared" si="5"/>
        <v>0</v>
      </c>
      <c r="H50" s="3">
        <f t="shared" si="5"/>
        <v>0</v>
      </c>
      <c r="I50" s="3">
        <f t="shared" si="5"/>
        <v>0</v>
      </c>
      <c r="J50" s="3">
        <f t="shared" si="5"/>
        <v>1</v>
      </c>
      <c r="K50" s="3">
        <f t="shared" si="5"/>
        <v>1</v>
      </c>
      <c r="L50" s="3">
        <f t="shared" si="5"/>
        <v>0</v>
      </c>
      <c r="M50" s="3">
        <f t="shared" si="5"/>
        <v>1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0</v>
      </c>
      <c r="E51" s="3">
        <f t="shared" si="6"/>
        <v>1</v>
      </c>
      <c r="F51" s="3">
        <f t="shared" si="6"/>
        <v>1</v>
      </c>
      <c r="G51" s="3">
        <f t="shared" si="6"/>
        <v>0</v>
      </c>
      <c r="H51" s="3">
        <f t="shared" si="6"/>
        <v>0</v>
      </c>
      <c r="I51" s="3">
        <f t="shared" si="6"/>
        <v>0</v>
      </c>
      <c r="J51" s="3">
        <f t="shared" si="6"/>
        <v>1</v>
      </c>
      <c r="K51" s="3">
        <f t="shared" si="6"/>
        <v>1</v>
      </c>
      <c r="L51" s="3">
        <f t="shared" si="6"/>
        <v>0</v>
      </c>
      <c r="M51" s="3">
        <f t="shared" si="6"/>
        <v>0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0</v>
      </c>
      <c r="F52" s="3">
        <f t="shared" si="7"/>
        <v>1</v>
      </c>
      <c r="G52" s="3">
        <f t="shared" si="7"/>
        <v>0</v>
      </c>
      <c r="H52" s="3">
        <f t="shared" si="7"/>
        <v>0</v>
      </c>
      <c r="I52" s="3">
        <f t="shared" si="7"/>
        <v>0</v>
      </c>
      <c r="J52" s="3">
        <f t="shared" si="7"/>
        <v>0</v>
      </c>
      <c r="K52" s="3">
        <f t="shared" si="7"/>
        <v>1</v>
      </c>
      <c r="L52" s="3">
        <f t="shared" si="7"/>
        <v>0</v>
      </c>
      <c r="M52" s="3">
        <f t="shared" si="7"/>
        <v>0</v>
      </c>
    </row>
    <row r="53" spans="2:13" ht="18.75" hidden="1" customHeight="1" x14ac:dyDescent="0.25">
      <c r="B53" s="6">
        <v>9</v>
      </c>
      <c r="D53" s="3">
        <f t="shared" ref="D53:M53" si="8">IF(D21="","",IF(D21=D24,1,0))</f>
        <v>0</v>
      </c>
      <c r="E53" s="3">
        <f t="shared" si="8"/>
        <v>1</v>
      </c>
      <c r="F53" s="3">
        <f t="shared" si="8"/>
        <v>1</v>
      </c>
      <c r="G53" s="3">
        <f t="shared" si="8"/>
        <v>0</v>
      </c>
      <c r="H53" s="3">
        <f t="shared" si="8"/>
        <v>0</v>
      </c>
      <c r="I53" s="3">
        <f t="shared" si="8"/>
        <v>0</v>
      </c>
      <c r="J53" s="3">
        <f t="shared" si="8"/>
        <v>0</v>
      </c>
      <c r="K53" s="3">
        <f t="shared" si="8"/>
        <v>1</v>
      </c>
      <c r="L53" s="3">
        <f t="shared" si="8"/>
        <v>0</v>
      </c>
      <c r="M53" s="3">
        <f t="shared" si="8"/>
        <v>0</v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0</v>
      </c>
      <c r="E54" s="3">
        <f t="shared" si="9"/>
        <v>0</v>
      </c>
      <c r="F54" s="3">
        <f t="shared" si="9"/>
        <v>0</v>
      </c>
      <c r="G54" s="3">
        <f t="shared" si="9"/>
        <v>0</v>
      </c>
      <c r="H54" s="3">
        <f t="shared" si="9"/>
        <v>0</v>
      </c>
      <c r="I54" s="3">
        <f t="shared" si="9"/>
        <v>0</v>
      </c>
      <c r="J54" s="3">
        <f t="shared" si="9"/>
        <v>1</v>
      </c>
      <c r="K54" s="3">
        <f t="shared" si="9"/>
        <v>1</v>
      </c>
      <c r="L54" s="3">
        <f t="shared" si="9"/>
        <v>0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384" priority="57" rank="1"/>
  </conditionalFormatting>
  <conditionalFormatting sqref="D13:D22">
    <cfRule type="cellIs" dxfId="383" priority="10" operator="equal">
      <formula>$D$24</formula>
    </cfRule>
  </conditionalFormatting>
  <conditionalFormatting sqref="E13:E22">
    <cfRule type="cellIs" dxfId="382" priority="9" operator="equal">
      <formula>$E$24</formula>
    </cfRule>
  </conditionalFormatting>
  <conditionalFormatting sqref="F13:F22">
    <cfRule type="cellIs" dxfId="381" priority="8" operator="equal">
      <formula>$F$24</formula>
    </cfRule>
  </conditionalFormatting>
  <conditionalFormatting sqref="G13:G22">
    <cfRule type="cellIs" dxfId="380" priority="7" operator="equal">
      <formula>$G$24</formula>
    </cfRule>
  </conditionalFormatting>
  <conditionalFormatting sqref="H13:H22">
    <cfRule type="cellIs" dxfId="379" priority="6" operator="equal">
      <formula>$H$24</formula>
    </cfRule>
  </conditionalFormatting>
  <conditionalFormatting sqref="I13:I22">
    <cfRule type="cellIs" dxfId="378" priority="5" operator="equal">
      <formula>$I$24</formula>
    </cfRule>
  </conditionalFormatting>
  <conditionalFormatting sqref="J13:J22">
    <cfRule type="cellIs" dxfId="377" priority="4" operator="equal">
      <formula>$J$24</formula>
    </cfRule>
  </conditionalFormatting>
  <conditionalFormatting sqref="K13:K22">
    <cfRule type="cellIs" dxfId="376" priority="3" operator="equal">
      <formula>$K$24</formula>
    </cfRule>
  </conditionalFormatting>
  <conditionalFormatting sqref="L13:L22">
    <cfRule type="cellIs" dxfId="375" priority="2" operator="equal">
      <formula>$L$24</formula>
    </cfRule>
  </conditionalFormatting>
  <conditionalFormatting sqref="M13:M22">
    <cfRule type="cellIs" dxfId="374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B1:M59"/>
  <sheetViews>
    <sheetView zoomScaleNormal="100" workbookViewId="0">
      <selection activeCell="G21" sqref="G21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96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43</v>
      </c>
      <c r="E11" s="67" t="s">
        <v>44</v>
      </c>
      <c r="F11" s="67" t="s">
        <v>45</v>
      </c>
      <c r="G11" s="67" t="s">
        <v>46</v>
      </c>
      <c r="H11" s="67" t="s">
        <v>47</v>
      </c>
      <c r="I11" s="67" t="s">
        <v>48</v>
      </c>
      <c r="J11" s="67" t="s">
        <v>49</v>
      </c>
      <c r="K11" s="67" t="s">
        <v>50</v>
      </c>
      <c r="L11" s="67" t="s">
        <v>51</v>
      </c>
      <c r="M11" s="67" t="s">
        <v>52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>
        <f>IF(D24=".","",SUM(D45:M45))</f>
        <v>3</v>
      </c>
      <c r="D13" s="9" t="s">
        <v>490</v>
      </c>
      <c r="E13" s="9" t="s">
        <v>480</v>
      </c>
      <c r="F13" s="9" t="s">
        <v>470</v>
      </c>
      <c r="G13" s="9" t="s">
        <v>470</v>
      </c>
      <c r="H13" s="9" t="s">
        <v>481</v>
      </c>
      <c r="I13" s="9" t="s">
        <v>468</v>
      </c>
      <c r="J13" s="9" t="s">
        <v>474</v>
      </c>
      <c r="K13" s="9" t="s">
        <v>470</v>
      </c>
      <c r="L13" s="9" t="s">
        <v>473</v>
      </c>
      <c r="M13" s="9" t="s">
        <v>472</v>
      </c>
    </row>
    <row r="14" spans="2:13" ht="30" customHeight="1" x14ac:dyDescent="0.25">
      <c r="B14" s="6" t="s">
        <v>460</v>
      </c>
      <c r="C14" s="20">
        <f>IF(D24=".","",SUM(D46:M46))</f>
        <v>4</v>
      </c>
      <c r="D14" s="9" t="s">
        <v>490</v>
      </c>
      <c r="E14" s="9" t="s">
        <v>480</v>
      </c>
      <c r="F14" s="9" t="s">
        <v>470</v>
      </c>
      <c r="G14" s="9" t="s">
        <v>469</v>
      </c>
      <c r="H14" s="9" t="s">
        <v>471</v>
      </c>
      <c r="I14" s="9" t="s">
        <v>468</v>
      </c>
      <c r="J14" s="9" t="s">
        <v>470</v>
      </c>
      <c r="K14" s="9" t="s">
        <v>470</v>
      </c>
      <c r="L14" s="9" t="s">
        <v>473</v>
      </c>
      <c r="M14" s="9" t="s">
        <v>472</v>
      </c>
    </row>
    <row r="15" spans="2:13" ht="30" customHeight="1" x14ac:dyDescent="0.25">
      <c r="B15" s="6" t="s">
        <v>459</v>
      </c>
      <c r="C15" s="20">
        <f>IF(D24=".","",SUM(D47:M47))</f>
        <v>4</v>
      </c>
      <c r="D15" s="9" t="s">
        <v>479</v>
      </c>
      <c r="E15" s="9" t="s">
        <v>480</v>
      </c>
      <c r="F15" s="9" t="s">
        <v>470</v>
      </c>
      <c r="G15" s="9" t="s">
        <v>469</v>
      </c>
      <c r="H15" s="9" t="s">
        <v>470</v>
      </c>
      <c r="I15" s="9" t="s">
        <v>468</v>
      </c>
      <c r="J15" s="9" t="s">
        <v>474</v>
      </c>
      <c r="K15" s="9" t="s">
        <v>485</v>
      </c>
      <c r="L15" s="9" t="s">
        <v>473</v>
      </c>
      <c r="M15" s="9" t="s">
        <v>472</v>
      </c>
    </row>
    <row r="16" spans="2:13" ht="30" customHeight="1" x14ac:dyDescent="0.25">
      <c r="B16" s="6" t="s">
        <v>461</v>
      </c>
      <c r="C16" s="20">
        <f>IF(D24=".","",SUM(D48:M48))</f>
        <v>3</v>
      </c>
      <c r="D16" s="9" t="s">
        <v>479</v>
      </c>
      <c r="E16" s="9" t="s">
        <v>470</v>
      </c>
      <c r="F16" s="9" t="s">
        <v>478</v>
      </c>
      <c r="G16" s="9" t="s">
        <v>469</v>
      </c>
      <c r="H16" s="9" t="s">
        <v>471</v>
      </c>
      <c r="I16" s="9" t="s">
        <v>482</v>
      </c>
      <c r="J16" s="9" t="s">
        <v>474</v>
      </c>
      <c r="K16" s="9" t="s">
        <v>476</v>
      </c>
      <c r="L16" s="9" t="s">
        <v>473</v>
      </c>
      <c r="M16" s="9" t="s">
        <v>472</v>
      </c>
    </row>
    <row r="17" spans="2:13" ht="30" customHeight="1" x14ac:dyDescent="0.25">
      <c r="B17" s="7" t="s">
        <v>462</v>
      </c>
      <c r="C17" s="2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2:13" ht="30" customHeight="1" x14ac:dyDescent="0.25">
      <c r="B18" s="6" t="s">
        <v>463</v>
      </c>
      <c r="C18" s="20">
        <f>IF(D24=".","",SUM(D50:M50))</f>
        <v>7</v>
      </c>
      <c r="D18" s="9" t="s">
        <v>470</v>
      </c>
      <c r="E18" s="9" t="s">
        <v>480</v>
      </c>
      <c r="F18" s="9" t="s">
        <v>484</v>
      </c>
      <c r="G18" s="9" t="s">
        <v>475</v>
      </c>
      <c r="H18" s="9" t="s">
        <v>471</v>
      </c>
      <c r="I18" s="9" t="s">
        <v>468</v>
      </c>
      <c r="J18" s="9" t="s">
        <v>470</v>
      </c>
      <c r="K18" s="9" t="s">
        <v>485</v>
      </c>
      <c r="L18" s="9" t="s">
        <v>473</v>
      </c>
      <c r="M18" s="9" t="s">
        <v>472</v>
      </c>
    </row>
    <row r="19" spans="2:13" ht="30" customHeight="1" x14ac:dyDescent="0.25">
      <c r="B19" s="6" t="s">
        <v>464</v>
      </c>
      <c r="C19" s="20">
        <f>IF(D24=".","",SUM(D51:M51))</f>
        <v>4</v>
      </c>
      <c r="D19" s="9" t="s">
        <v>470</v>
      </c>
      <c r="E19" s="9" t="s">
        <v>480</v>
      </c>
      <c r="F19" s="9" t="s">
        <v>478</v>
      </c>
      <c r="G19" s="9" t="s">
        <v>469</v>
      </c>
      <c r="H19" s="9" t="s">
        <v>471</v>
      </c>
      <c r="I19" s="9" t="s">
        <v>468</v>
      </c>
      <c r="J19" s="9" t="s">
        <v>474</v>
      </c>
      <c r="K19" s="9" t="s">
        <v>470</v>
      </c>
      <c r="L19" s="9" t="s">
        <v>473</v>
      </c>
      <c r="M19" s="9" t="s">
        <v>472</v>
      </c>
    </row>
    <row r="20" spans="2:13" ht="30" customHeight="1" x14ac:dyDescent="0.25">
      <c r="B20" s="6" t="s">
        <v>465</v>
      </c>
      <c r="C20" s="20">
        <f>IF(D24=".","",SUM(D52:M52))</f>
        <v>2</v>
      </c>
      <c r="D20" s="9" t="s">
        <v>490</v>
      </c>
      <c r="E20" s="9" t="s">
        <v>470</v>
      </c>
      <c r="F20" s="9" t="s">
        <v>478</v>
      </c>
      <c r="G20" s="9" t="s">
        <v>469</v>
      </c>
      <c r="H20" s="9" t="s">
        <v>481</v>
      </c>
      <c r="I20" s="9" t="s">
        <v>482</v>
      </c>
      <c r="J20" s="9" t="s">
        <v>474</v>
      </c>
      <c r="K20" s="9" t="s">
        <v>470</v>
      </c>
      <c r="L20" s="9" t="s">
        <v>473</v>
      </c>
      <c r="M20" s="9" t="s">
        <v>472</v>
      </c>
    </row>
    <row r="21" spans="2:13" ht="30" customHeight="1" x14ac:dyDescent="0.25">
      <c r="B21" s="6" t="s">
        <v>466</v>
      </c>
      <c r="C21" s="20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2:13" ht="30" customHeight="1" x14ac:dyDescent="0.25">
      <c r="B22" s="6" t="s">
        <v>467</v>
      </c>
      <c r="C22" s="20">
        <f>IF(D24=".","",SUM(D54:M54))</f>
        <v>5</v>
      </c>
      <c r="D22" s="9" t="s">
        <v>470</v>
      </c>
      <c r="E22" s="9" t="s">
        <v>480</v>
      </c>
      <c r="F22" s="9" t="s">
        <v>484</v>
      </c>
      <c r="G22" s="9" t="s">
        <v>469</v>
      </c>
      <c r="H22" s="9" t="s">
        <v>481</v>
      </c>
      <c r="I22" s="9" t="s">
        <v>468</v>
      </c>
      <c r="J22" s="9" t="s">
        <v>470</v>
      </c>
      <c r="K22" s="9" t="s">
        <v>485</v>
      </c>
      <c r="L22" s="9" t="s">
        <v>483</v>
      </c>
      <c r="M22" s="9" t="s">
        <v>472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470</v>
      </c>
      <c r="E24" s="5" t="s">
        <v>480</v>
      </c>
      <c r="F24" s="5" t="s">
        <v>484</v>
      </c>
      <c r="G24" s="5" t="s">
        <v>475</v>
      </c>
      <c r="H24" s="5" t="s">
        <v>470</v>
      </c>
      <c r="I24" s="5" t="s">
        <v>470</v>
      </c>
      <c r="J24" s="5" t="s">
        <v>470</v>
      </c>
      <c r="K24" s="5" t="s">
        <v>476</v>
      </c>
      <c r="L24" s="5" t="s">
        <v>473</v>
      </c>
      <c r="M24" s="5" t="s">
        <v>472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>
        <f t="shared" ref="D45:M45" si="0">IF(D13="","",IF(D13=D24,1,0))</f>
        <v>0</v>
      </c>
      <c r="E45" s="3">
        <f t="shared" si="0"/>
        <v>1</v>
      </c>
      <c r="F45" s="3">
        <f t="shared" si="0"/>
        <v>0</v>
      </c>
      <c r="G45" s="3">
        <f t="shared" si="0"/>
        <v>0</v>
      </c>
      <c r="H45" s="3">
        <f t="shared" si="0"/>
        <v>0</v>
      </c>
      <c r="I45" s="3">
        <f t="shared" si="0"/>
        <v>0</v>
      </c>
      <c r="J45" s="3">
        <f t="shared" si="0"/>
        <v>0</v>
      </c>
      <c r="K45" s="3">
        <f t="shared" si="0"/>
        <v>0</v>
      </c>
      <c r="L45" s="3">
        <f t="shared" si="0"/>
        <v>1</v>
      </c>
      <c r="M45" s="3">
        <f t="shared" si="0"/>
        <v>1</v>
      </c>
    </row>
    <row r="46" spans="2:13" ht="18.75" hidden="1" customHeight="1" x14ac:dyDescent="0.25">
      <c r="B46" s="6">
        <v>2</v>
      </c>
      <c r="D46" s="3">
        <f t="shared" ref="D46:M46" si="1">IF(D14="","",IF(D14=D24,1,0))</f>
        <v>0</v>
      </c>
      <c r="E46" s="3">
        <f t="shared" si="1"/>
        <v>1</v>
      </c>
      <c r="F46" s="3">
        <f t="shared" si="1"/>
        <v>0</v>
      </c>
      <c r="G46" s="3">
        <f t="shared" si="1"/>
        <v>0</v>
      </c>
      <c r="H46" s="3">
        <f t="shared" si="1"/>
        <v>0</v>
      </c>
      <c r="I46" s="3">
        <f t="shared" si="1"/>
        <v>0</v>
      </c>
      <c r="J46" s="3">
        <f t="shared" si="1"/>
        <v>1</v>
      </c>
      <c r="K46" s="3">
        <f t="shared" si="1"/>
        <v>0</v>
      </c>
      <c r="L46" s="3">
        <f t="shared" si="1"/>
        <v>1</v>
      </c>
      <c r="M46" s="3">
        <f t="shared" si="1"/>
        <v>1</v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0</v>
      </c>
      <c r="E47" s="3">
        <f t="shared" si="2"/>
        <v>1</v>
      </c>
      <c r="F47" s="3">
        <f t="shared" si="2"/>
        <v>0</v>
      </c>
      <c r="G47" s="3">
        <f t="shared" si="2"/>
        <v>0</v>
      </c>
      <c r="H47" s="3">
        <f t="shared" si="2"/>
        <v>1</v>
      </c>
      <c r="I47" s="3">
        <f t="shared" si="2"/>
        <v>0</v>
      </c>
      <c r="J47" s="3">
        <f t="shared" si="2"/>
        <v>0</v>
      </c>
      <c r="K47" s="3">
        <f t="shared" si="2"/>
        <v>0</v>
      </c>
      <c r="L47" s="3">
        <f t="shared" si="2"/>
        <v>1</v>
      </c>
      <c r="M47" s="3">
        <f t="shared" si="2"/>
        <v>1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0</v>
      </c>
      <c r="E48" s="3">
        <f t="shared" si="3"/>
        <v>0</v>
      </c>
      <c r="F48" s="3">
        <f t="shared" si="3"/>
        <v>0</v>
      </c>
      <c r="G48" s="3">
        <f t="shared" si="3"/>
        <v>0</v>
      </c>
      <c r="H48" s="3">
        <f t="shared" si="3"/>
        <v>0</v>
      </c>
      <c r="I48" s="3">
        <f t="shared" si="3"/>
        <v>0</v>
      </c>
      <c r="J48" s="3">
        <f t="shared" si="3"/>
        <v>0</v>
      </c>
      <c r="K48" s="3">
        <f t="shared" si="3"/>
        <v>1</v>
      </c>
      <c r="L48" s="3">
        <f t="shared" si="3"/>
        <v>1</v>
      </c>
      <c r="M48" s="3">
        <f t="shared" si="3"/>
        <v>1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1</v>
      </c>
      <c r="E50" s="3">
        <f t="shared" si="5"/>
        <v>1</v>
      </c>
      <c r="F50" s="3">
        <f t="shared" si="5"/>
        <v>1</v>
      </c>
      <c r="G50" s="3">
        <f t="shared" si="5"/>
        <v>1</v>
      </c>
      <c r="H50" s="3">
        <f t="shared" si="5"/>
        <v>0</v>
      </c>
      <c r="I50" s="3">
        <f t="shared" si="5"/>
        <v>0</v>
      </c>
      <c r="J50" s="3">
        <f t="shared" si="5"/>
        <v>1</v>
      </c>
      <c r="K50" s="3">
        <f t="shared" si="5"/>
        <v>0</v>
      </c>
      <c r="L50" s="3">
        <f t="shared" si="5"/>
        <v>1</v>
      </c>
      <c r="M50" s="3">
        <f t="shared" si="5"/>
        <v>1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1</v>
      </c>
      <c r="E51" s="3">
        <f t="shared" si="6"/>
        <v>1</v>
      </c>
      <c r="F51" s="3">
        <f t="shared" si="6"/>
        <v>0</v>
      </c>
      <c r="G51" s="3">
        <f t="shared" si="6"/>
        <v>0</v>
      </c>
      <c r="H51" s="3">
        <f t="shared" si="6"/>
        <v>0</v>
      </c>
      <c r="I51" s="3">
        <f t="shared" si="6"/>
        <v>0</v>
      </c>
      <c r="J51" s="3">
        <f t="shared" si="6"/>
        <v>0</v>
      </c>
      <c r="K51" s="3">
        <f t="shared" si="6"/>
        <v>0</v>
      </c>
      <c r="L51" s="3">
        <f t="shared" si="6"/>
        <v>1</v>
      </c>
      <c r="M51" s="3">
        <f t="shared" si="6"/>
        <v>1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0</v>
      </c>
      <c r="F52" s="3">
        <f t="shared" si="7"/>
        <v>0</v>
      </c>
      <c r="G52" s="3">
        <f t="shared" si="7"/>
        <v>0</v>
      </c>
      <c r="H52" s="3">
        <f t="shared" si="7"/>
        <v>0</v>
      </c>
      <c r="I52" s="3">
        <f t="shared" si="7"/>
        <v>0</v>
      </c>
      <c r="J52" s="3">
        <f t="shared" si="7"/>
        <v>0</v>
      </c>
      <c r="K52" s="3">
        <f t="shared" si="7"/>
        <v>0</v>
      </c>
      <c r="L52" s="3">
        <f t="shared" si="7"/>
        <v>1</v>
      </c>
      <c r="M52" s="3">
        <f t="shared" si="7"/>
        <v>1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1</v>
      </c>
      <c r="E54" s="3">
        <f t="shared" si="9"/>
        <v>1</v>
      </c>
      <c r="F54" s="3">
        <f t="shared" si="9"/>
        <v>1</v>
      </c>
      <c r="G54" s="3">
        <f t="shared" si="9"/>
        <v>0</v>
      </c>
      <c r="H54" s="3">
        <f t="shared" si="9"/>
        <v>0</v>
      </c>
      <c r="I54" s="3">
        <f t="shared" si="9"/>
        <v>0</v>
      </c>
      <c r="J54" s="3">
        <f t="shared" si="9"/>
        <v>1</v>
      </c>
      <c r="K54" s="3">
        <f t="shared" si="9"/>
        <v>0</v>
      </c>
      <c r="L54" s="3">
        <f t="shared" si="9"/>
        <v>0</v>
      </c>
      <c r="M54" s="3">
        <f t="shared" si="9"/>
        <v>1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373" priority="56" rank="1"/>
  </conditionalFormatting>
  <conditionalFormatting sqref="D13:D22">
    <cfRule type="cellIs" dxfId="372" priority="10" operator="equal">
      <formula>$D$24</formula>
    </cfRule>
  </conditionalFormatting>
  <conditionalFormatting sqref="E13:E22">
    <cfRule type="cellIs" dxfId="371" priority="9" operator="equal">
      <formula>$E$24</formula>
    </cfRule>
  </conditionalFormatting>
  <conditionalFormatting sqref="F13:F22">
    <cfRule type="cellIs" dxfId="370" priority="8" operator="equal">
      <formula>$F$24</formula>
    </cfRule>
  </conditionalFormatting>
  <conditionalFormatting sqref="G13:G22">
    <cfRule type="cellIs" dxfId="369" priority="7" operator="equal">
      <formula>$G$24</formula>
    </cfRule>
  </conditionalFormatting>
  <conditionalFormatting sqref="H13:H22">
    <cfRule type="cellIs" dxfId="368" priority="6" operator="equal">
      <formula>$H$24</formula>
    </cfRule>
  </conditionalFormatting>
  <conditionalFormatting sqref="I13:I22">
    <cfRule type="cellIs" dxfId="367" priority="5" operator="equal">
      <formula>$I$24</formula>
    </cfRule>
  </conditionalFormatting>
  <conditionalFormatting sqref="J13:J22">
    <cfRule type="cellIs" dxfId="366" priority="4" operator="equal">
      <formula>$J$24</formula>
    </cfRule>
  </conditionalFormatting>
  <conditionalFormatting sqref="K13:K22">
    <cfRule type="cellIs" dxfId="365" priority="3" operator="equal">
      <formula>$K$24</formula>
    </cfRule>
  </conditionalFormatting>
  <conditionalFormatting sqref="L13:L22">
    <cfRule type="cellIs" dxfId="364" priority="2" operator="equal">
      <formula>$L$24</formula>
    </cfRule>
  </conditionalFormatting>
  <conditionalFormatting sqref="M13:M22">
    <cfRule type="cellIs" dxfId="363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B1:M59"/>
  <sheetViews>
    <sheetView zoomScaleNormal="100" workbookViewId="0">
      <selection activeCell="L24" sqref="L24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97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128</v>
      </c>
      <c r="E11" s="67" t="s">
        <v>129</v>
      </c>
      <c r="F11" s="67" t="s">
        <v>130</v>
      </c>
      <c r="G11" s="67" t="s">
        <v>131</v>
      </c>
      <c r="H11" s="67" t="s">
        <v>132</v>
      </c>
      <c r="I11" s="67" t="s">
        <v>133</v>
      </c>
      <c r="J11" s="67" t="s">
        <v>134</v>
      </c>
      <c r="K11" s="67" t="s">
        <v>135</v>
      </c>
      <c r="L11" s="67" t="s">
        <v>136</v>
      </c>
      <c r="M11" s="67" t="s">
        <v>137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2:13" ht="30" customHeight="1" x14ac:dyDescent="0.25">
      <c r="B14" s="6" t="s">
        <v>460</v>
      </c>
      <c r="C14" s="20">
        <f>IF(D24=".","",SUM(D46:M46))</f>
        <v>8</v>
      </c>
      <c r="D14" s="9" t="s">
        <v>475</v>
      </c>
      <c r="E14" s="9" t="s">
        <v>470</v>
      </c>
      <c r="F14" s="9" t="s">
        <v>485</v>
      </c>
      <c r="G14" s="9" t="s">
        <v>476</v>
      </c>
      <c r="H14" s="9" t="s">
        <v>468</v>
      </c>
      <c r="I14" s="9" t="s">
        <v>470</v>
      </c>
      <c r="J14" s="9" t="s">
        <v>470</v>
      </c>
      <c r="K14" s="9" t="s">
        <v>473</v>
      </c>
      <c r="L14" s="9" t="s">
        <v>472</v>
      </c>
      <c r="M14" s="9" t="s">
        <v>483</v>
      </c>
    </row>
    <row r="15" spans="2:13" ht="30" customHeight="1" x14ac:dyDescent="0.25">
      <c r="B15" s="6" t="s">
        <v>459</v>
      </c>
      <c r="C15" s="20">
        <f>IF(D24=".","",SUM(D47:M47))</f>
        <v>6</v>
      </c>
      <c r="D15" s="9" t="s">
        <v>475</v>
      </c>
      <c r="E15" s="9" t="s">
        <v>470</v>
      </c>
      <c r="F15" s="9" t="s">
        <v>485</v>
      </c>
      <c r="G15" s="9" t="s">
        <v>470</v>
      </c>
      <c r="H15" s="9" t="s">
        <v>468</v>
      </c>
      <c r="I15" s="9" t="s">
        <v>469</v>
      </c>
      <c r="J15" s="9" t="s">
        <v>479</v>
      </c>
      <c r="K15" s="9" t="s">
        <v>473</v>
      </c>
      <c r="L15" s="9" t="s">
        <v>472</v>
      </c>
      <c r="M15" s="9" t="s">
        <v>470</v>
      </c>
    </row>
    <row r="16" spans="2:13" ht="30" customHeight="1" x14ac:dyDescent="0.25">
      <c r="B16" s="6" t="s">
        <v>461</v>
      </c>
      <c r="C16" s="20">
        <f>IF(D24=".","",SUM(D48:M48))</f>
        <v>5</v>
      </c>
      <c r="D16" s="9" t="s">
        <v>475</v>
      </c>
      <c r="E16" s="9" t="s">
        <v>488</v>
      </c>
      <c r="F16" s="9" t="s">
        <v>484</v>
      </c>
      <c r="G16" s="9" t="s">
        <v>478</v>
      </c>
      <c r="H16" s="9" t="s">
        <v>468</v>
      </c>
      <c r="I16" s="9" t="s">
        <v>470</v>
      </c>
      <c r="J16" s="9" t="s">
        <v>470</v>
      </c>
      <c r="K16" s="9" t="s">
        <v>470</v>
      </c>
      <c r="L16" s="9" t="s">
        <v>472</v>
      </c>
      <c r="M16" s="9" t="s">
        <v>483</v>
      </c>
    </row>
    <row r="17" spans="2:13" ht="30" customHeight="1" x14ac:dyDescent="0.25">
      <c r="B17" s="7" t="s">
        <v>462</v>
      </c>
      <c r="C17" s="2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2:13" ht="30" customHeight="1" x14ac:dyDescent="0.25">
      <c r="B18" s="6" t="s">
        <v>463</v>
      </c>
      <c r="C18" s="20">
        <f>IF(D24=".","",SUM(D50:M50))</f>
        <v>5</v>
      </c>
      <c r="D18" s="9" t="s">
        <v>475</v>
      </c>
      <c r="E18" s="9" t="s">
        <v>488</v>
      </c>
      <c r="F18" s="9" t="s">
        <v>470</v>
      </c>
      <c r="G18" s="9" t="s">
        <v>478</v>
      </c>
      <c r="H18" s="9" t="s">
        <v>468</v>
      </c>
      <c r="I18" s="9" t="s">
        <v>474</v>
      </c>
      <c r="J18" s="9" t="s">
        <v>470</v>
      </c>
      <c r="K18" s="9" t="s">
        <v>473</v>
      </c>
      <c r="L18" s="9" t="s">
        <v>472</v>
      </c>
      <c r="M18" s="9" t="s">
        <v>483</v>
      </c>
    </row>
    <row r="19" spans="2:13" ht="30" customHeight="1" x14ac:dyDescent="0.25">
      <c r="B19" s="6" t="s">
        <v>464</v>
      </c>
      <c r="C19" s="20">
        <f>IF(D24=".","",SUM(D51:M51))</f>
        <v>5</v>
      </c>
      <c r="D19" s="9" t="s">
        <v>475</v>
      </c>
      <c r="E19" s="9" t="s">
        <v>488</v>
      </c>
      <c r="F19" s="9" t="s">
        <v>470</v>
      </c>
      <c r="G19" s="9" t="s">
        <v>470</v>
      </c>
      <c r="H19" s="9" t="s">
        <v>468</v>
      </c>
      <c r="I19" s="9" t="s">
        <v>469</v>
      </c>
      <c r="J19" s="9" t="s">
        <v>479</v>
      </c>
      <c r="K19" s="9" t="s">
        <v>473</v>
      </c>
      <c r="L19" s="9" t="s">
        <v>472</v>
      </c>
      <c r="M19" s="9" t="s">
        <v>483</v>
      </c>
    </row>
    <row r="20" spans="2:13" ht="30" customHeight="1" x14ac:dyDescent="0.25">
      <c r="B20" s="6" t="s">
        <v>465</v>
      </c>
      <c r="C20" s="20">
        <f>IF(D24=".","",SUM(D52:M52))</f>
        <v>5</v>
      </c>
      <c r="D20" s="9" t="s">
        <v>475</v>
      </c>
      <c r="E20" s="9" t="s">
        <v>488</v>
      </c>
      <c r="F20" s="9" t="s">
        <v>470</v>
      </c>
      <c r="G20" s="9" t="s">
        <v>470</v>
      </c>
      <c r="H20" s="9" t="s">
        <v>470</v>
      </c>
      <c r="I20" s="9" t="s">
        <v>469</v>
      </c>
      <c r="J20" s="9" t="s">
        <v>470</v>
      </c>
      <c r="K20" s="9" t="s">
        <v>470</v>
      </c>
      <c r="L20" s="9" t="s">
        <v>472</v>
      </c>
      <c r="M20" s="9" t="s">
        <v>483</v>
      </c>
    </row>
    <row r="21" spans="2:13" ht="30" customHeight="1" x14ac:dyDescent="0.25">
      <c r="B21" s="6" t="s">
        <v>466</v>
      </c>
      <c r="C21" s="20">
        <f>IF(D24=".","",SUM(D53:M53))</f>
        <v>4</v>
      </c>
      <c r="D21" s="9" t="s">
        <v>475</v>
      </c>
      <c r="E21" s="9" t="s">
        <v>490</v>
      </c>
      <c r="F21" s="9" t="s">
        <v>485</v>
      </c>
      <c r="G21" s="9" t="s">
        <v>487</v>
      </c>
      <c r="H21" s="9" t="s">
        <v>468</v>
      </c>
      <c r="I21" s="9" t="s">
        <v>469</v>
      </c>
      <c r="J21" s="9" t="s">
        <v>479</v>
      </c>
      <c r="K21" s="9" t="s">
        <v>473</v>
      </c>
      <c r="L21" s="9" t="s">
        <v>487</v>
      </c>
      <c r="M21" s="9" t="s">
        <v>482</v>
      </c>
    </row>
    <row r="22" spans="2:13" ht="30" customHeight="1" x14ac:dyDescent="0.25">
      <c r="B22" s="6" t="s">
        <v>467</v>
      </c>
      <c r="C22" s="20">
        <f>IF(D24=".","",SUM(D54:M54))</f>
        <v>2</v>
      </c>
      <c r="D22" s="9" t="s">
        <v>470</v>
      </c>
      <c r="E22" s="9" t="s">
        <v>488</v>
      </c>
      <c r="F22" s="9" t="s">
        <v>470</v>
      </c>
      <c r="G22" s="9" t="s">
        <v>478</v>
      </c>
      <c r="H22" s="9" t="s">
        <v>481</v>
      </c>
      <c r="I22" s="9" t="s">
        <v>470</v>
      </c>
      <c r="J22" s="9" t="s">
        <v>480</v>
      </c>
      <c r="K22" s="9" t="s">
        <v>473</v>
      </c>
      <c r="L22" s="9" t="s">
        <v>472</v>
      </c>
      <c r="M22" s="9" t="s">
        <v>483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475</v>
      </c>
      <c r="E24" s="5" t="s">
        <v>470</v>
      </c>
      <c r="F24" s="5" t="s">
        <v>485</v>
      </c>
      <c r="G24" s="5" t="s">
        <v>476</v>
      </c>
      <c r="H24" s="5" t="s">
        <v>468</v>
      </c>
      <c r="I24" s="5" t="s">
        <v>469</v>
      </c>
      <c r="J24" s="5" t="s">
        <v>470</v>
      </c>
      <c r="K24" s="5" t="s">
        <v>471</v>
      </c>
      <c r="L24" s="5" t="s">
        <v>472</v>
      </c>
      <c r="M24" s="5" t="s">
        <v>483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 t="str">
        <f t="shared" ref="D45:M45" si="0">IF(D13="","",IF(D13=D24,1,0))</f>
        <v/>
      </c>
      <c r="E45" s="3" t="str">
        <f t="shared" si="0"/>
        <v/>
      </c>
      <c r="F45" s="3" t="str">
        <f t="shared" si="0"/>
        <v/>
      </c>
      <c r="G45" s="3" t="str">
        <f t="shared" si="0"/>
        <v/>
      </c>
      <c r="H45" s="3" t="str">
        <f t="shared" si="0"/>
        <v/>
      </c>
      <c r="I45" s="3" t="str">
        <f t="shared" si="0"/>
        <v/>
      </c>
      <c r="J45" s="3" t="str">
        <f t="shared" si="0"/>
        <v/>
      </c>
      <c r="K45" s="3" t="str">
        <f t="shared" si="0"/>
        <v/>
      </c>
      <c r="L45" s="3" t="str">
        <f t="shared" si="0"/>
        <v/>
      </c>
      <c r="M45" s="3" t="str">
        <f t="shared" si="0"/>
        <v/>
      </c>
    </row>
    <row r="46" spans="2:13" ht="18.75" hidden="1" customHeight="1" x14ac:dyDescent="0.25">
      <c r="B46" s="6">
        <v>2</v>
      </c>
      <c r="D46" s="3">
        <f t="shared" ref="D46:M46" si="1">IF(D14="","",IF(D14=D24,1,0))</f>
        <v>1</v>
      </c>
      <c r="E46" s="3">
        <f t="shared" si="1"/>
        <v>1</v>
      </c>
      <c r="F46" s="3">
        <f t="shared" si="1"/>
        <v>1</v>
      </c>
      <c r="G46" s="3">
        <f t="shared" si="1"/>
        <v>1</v>
      </c>
      <c r="H46" s="3">
        <f t="shared" si="1"/>
        <v>1</v>
      </c>
      <c r="I46" s="3">
        <f t="shared" si="1"/>
        <v>0</v>
      </c>
      <c r="J46" s="3">
        <f t="shared" si="1"/>
        <v>1</v>
      </c>
      <c r="K46" s="3">
        <f t="shared" si="1"/>
        <v>0</v>
      </c>
      <c r="L46" s="3">
        <f t="shared" si="1"/>
        <v>1</v>
      </c>
      <c r="M46" s="3">
        <f t="shared" si="1"/>
        <v>1</v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1</v>
      </c>
      <c r="E47" s="3">
        <f t="shared" si="2"/>
        <v>1</v>
      </c>
      <c r="F47" s="3">
        <f t="shared" si="2"/>
        <v>1</v>
      </c>
      <c r="G47" s="3">
        <f t="shared" si="2"/>
        <v>0</v>
      </c>
      <c r="H47" s="3">
        <f t="shared" si="2"/>
        <v>1</v>
      </c>
      <c r="I47" s="3">
        <f t="shared" si="2"/>
        <v>1</v>
      </c>
      <c r="J47" s="3">
        <f t="shared" si="2"/>
        <v>0</v>
      </c>
      <c r="K47" s="3">
        <f t="shared" si="2"/>
        <v>0</v>
      </c>
      <c r="L47" s="3">
        <f t="shared" si="2"/>
        <v>1</v>
      </c>
      <c r="M47" s="3">
        <f t="shared" si="2"/>
        <v>0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1</v>
      </c>
      <c r="E48" s="3">
        <f t="shared" si="3"/>
        <v>0</v>
      </c>
      <c r="F48" s="3">
        <f t="shared" si="3"/>
        <v>0</v>
      </c>
      <c r="G48" s="3">
        <f t="shared" si="3"/>
        <v>0</v>
      </c>
      <c r="H48" s="3">
        <f t="shared" si="3"/>
        <v>1</v>
      </c>
      <c r="I48" s="3">
        <f t="shared" si="3"/>
        <v>0</v>
      </c>
      <c r="J48" s="3">
        <f t="shared" si="3"/>
        <v>1</v>
      </c>
      <c r="K48" s="3">
        <f t="shared" si="3"/>
        <v>0</v>
      </c>
      <c r="L48" s="3">
        <f t="shared" si="3"/>
        <v>1</v>
      </c>
      <c r="M48" s="3">
        <f t="shared" si="3"/>
        <v>1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1</v>
      </c>
      <c r="E50" s="3">
        <f t="shared" si="5"/>
        <v>0</v>
      </c>
      <c r="F50" s="3">
        <f t="shared" si="5"/>
        <v>0</v>
      </c>
      <c r="G50" s="3">
        <f t="shared" si="5"/>
        <v>0</v>
      </c>
      <c r="H50" s="3">
        <f t="shared" si="5"/>
        <v>1</v>
      </c>
      <c r="I50" s="3">
        <f t="shared" si="5"/>
        <v>0</v>
      </c>
      <c r="J50" s="3">
        <f t="shared" si="5"/>
        <v>1</v>
      </c>
      <c r="K50" s="3">
        <f t="shared" si="5"/>
        <v>0</v>
      </c>
      <c r="L50" s="3">
        <f t="shared" si="5"/>
        <v>1</v>
      </c>
      <c r="M50" s="3">
        <f t="shared" si="5"/>
        <v>1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1</v>
      </c>
      <c r="E51" s="3">
        <f t="shared" si="6"/>
        <v>0</v>
      </c>
      <c r="F51" s="3">
        <f t="shared" si="6"/>
        <v>0</v>
      </c>
      <c r="G51" s="3">
        <f t="shared" si="6"/>
        <v>0</v>
      </c>
      <c r="H51" s="3">
        <f t="shared" si="6"/>
        <v>1</v>
      </c>
      <c r="I51" s="3">
        <f t="shared" si="6"/>
        <v>1</v>
      </c>
      <c r="J51" s="3">
        <f t="shared" si="6"/>
        <v>0</v>
      </c>
      <c r="K51" s="3">
        <f t="shared" si="6"/>
        <v>0</v>
      </c>
      <c r="L51" s="3">
        <f t="shared" si="6"/>
        <v>1</v>
      </c>
      <c r="M51" s="3">
        <f t="shared" si="6"/>
        <v>1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1</v>
      </c>
      <c r="E52" s="3">
        <f t="shared" si="7"/>
        <v>0</v>
      </c>
      <c r="F52" s="3">
        <f t="shared" si="7"/>
        <v>0</v>
      </c>
      <c r="G52" s="3">
        <f t="shared" si="7"/>
        <v>0</v>
      </c>
      <c r="H52" s="3">
        <f t="shared" si="7"/>
        <v>0</v>
      </c>
      <c r="I52" s="3">
        <f t="shared" si="7"/>
        <v>1</v>
      </c>
      <c r="J52" s="3">
        <f t="shared" si="7"/>
        <v>1</v>
      </c>
      <c r="K52" s="3">
        <f t="shared" si="7"/>
        <v>0</v>
      </c>
      <c r="L52" s="3">
        <f t="shared" si="7"/>
        <v>1</v>
      </c>
      <c r="M52" s="3">
        <f t="shared" si="7"/>
        <v>1</v>
      </c>
    </row>
    <row r="53" spans="2:13" ht="18.75" hidden="1" customHeight="1" x14ac:dyDescent="0.25">
      <c r="B53" s="6">
        <v>9</v>
      </c>
      <c r="D53" s="3">
        <f t="shared" ref="D53:M53" si="8">IF(D21="","",IF(D21=D24,1,0))</f>
        <v>1</v>
      </c>
      <c r="E53" s="3">
        <f t="shared" si="8"/>
        <v>0</v>
      </c>
      <c r="F53" s="3">
        <f t="shared" si="8"/>
        <v>1</v>
      </c>
      <c r="G53" s="3">
        <f t="shared" si="8"/>
        <v>0</v>
      </c>
      <c r="H53" s="3">
        <f t="shared" si="8"/>
        <v>1</v>
      </c>
      <c r="I53" s="3">
        <f t="shared" si="8"/>
        <v>1</v>
      </c>
      <c r="J53" s="3">
        <f t="shared" si="8"/>
        <v>0</v>
      </c>
      <c r="K53" s="3">
        <f t="shared" si="8"/>
        <v>0</v>
      </c>
      <c r="L53" s="3">
        <f t="shared" si="8"/>
        <v>0</v>
      </c>
      <c r="M53" s="3">
        <f t="shared" si="8"/>
        <v>0</v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0</v>
      </c>
      <c r="E54" s="3">
        <f t="shared" si="9"/>
        <v>0</v>
      </c>
      <c r="F54" s="3">
        <f t="shared" si="9"/>
        <v>0</v>
      </c>
      <c r="G54" s="3">
        <f t="shared" si="9"/>
        <v>0</v>
      </c>
      <c r="H54" s="3">
        <f t="shared" si="9"/>
        <v>0</v>
      </c>
      <c r="I54" s="3">
        <f t="shared" si="9"/>
        <v>0</v>
      </c>
      <c r="J54" s="3">
        <f t="shared" si="9"/>
        <v>0</v>
      </c>
      <c r="K54" s="3">
        <f t="shared" si="9"/>
        <v>0</v>
      </c>
      <c r="L54" s="3">
        <f t="shared" si="9"/>
        <v>1</v>
      </c>
      <c r="M54" s="3">
        <f t="shared" si="9"/>
        <v>1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362" priority="55" rank="1"/>
  </conditionalFormatting>
  <conditionalFormatting sqref="D13:D22">
    <cfRule type="cellIs" dxfId="361" priority="10" operator="equal">
      <formula>$D$24</formula>
    </cfRule>
  </conditionalFormatting>
  <conditionalFormatting sqref="E13:E22">
    <cfRule type="cellIs" dxfId="360" priority="9" operator="equal">
      <formula>$E$24</formula>
    </cfRule>
  </conditionalFormatting>
  <conditionalFormatting sqref="F13:F22">
    <cfRule type="cellIs" dxfId="359" priority="8" operator="equal">
      <formula>$F$24</formula>
    </cfRule>
  </conditionalFormatting>
  <conditionalFormatting sqref="G13:G22">
    <cfRule type="cellIs" dxfId="358" priority="7" operator="equal">
      <formula>$G$24</formula>
    </cfRule>
  </conditionalFormatting>
  <conditionalFormatting sqref="H13:H22">
    <cfRule type="cellIs" dxfId="357" priority="6" operator="equal">
      <formula>$H$24</formula>
    </cfRule>
  </conditionalFormatting>
  <conditionalFormatting sqref="I13:I22">
    <cfRule type="cellIs" dxfId="356" priority="5" operator="equal">
      <formula>$I$24</formula>
    </cfRule>
  </conditionalFormatting>
  <conditionalFormatting sqref="J13:J22">
    <cfRule type="cellIs" dxfId="355" priority="4" operator="equal">
      <formula>$J$24</formula>
    </cfRule>
  </conditionalFormatting>
  <conditionalFormatting sqref="K13:K22">
    <cfRule type="cellIs" dxfId="354" priority="3" operator="equal">
      <formula>$K$24</formula>
    </cfRule>
  </conditionalFormatting>
  <conditionalFormatting sqref="L13:L22">
    <cfRule type="cellIs" dxfId="353" priority="2" operator="equal">
      <formula>$L$24</formula>
    </cfRule>
  </conditionalFormatting>
  <conditionalFormatting sqref="M13:M22">
    <cfRule type="cellIs" dxfId="352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B1:M59"/>
  <sheetViews>
    <sheetView zoomScaleNormal="100" workbookViewId="0">
      <selection activeCell="I24" sqref="I24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98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138</v>
      </c>
      <c r="E11" s="67" t="s">
        <v>139</v>
      </c>
      <c r="F11" s="67" t="s">
        <v>140</v>
      </c>
      <c r="G11" s="67" t="s">
        <v>141</v>
      </c>
      <c r="H11" s="67" t="s">
        <v>142</v>
      </c>
      <c r="I11" s="67" t="s">
        <v>143</v>
      </c>
      <c r="J11" s="67" t="s">
        <v>144</v>
      </c>
      <c r="K11" s="67" t="s">
        <v>145</v>
      </c>
      <c r="L11" s="67" t="s">
        <v>146</v>
      </c>
      <c r="M11" s="67" t="s">
        <v>147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>
        <f>IF(D24=".","",SUM(D45:M45))</f>
        <v>4</v>
      </c>
      <c r="D13" s="9" t="s">
        <v>488</v>
      </c>
      <c r="E13" s="9" t="s">
        <v>469</v>
      </c>
      <c r="F13" s="9" t="s">
        <v>470</v>
      </c>
      <c r="G13" s="9" t="s">
        <v>468</v>
      </c>
      <c r="H13" s="9" t="s">
        <v>470</v>
      </c>
      <c r="I13" s="9" t="s">
        <v>473</v>
      </c>
      <c r="J13" s="9" t="s">
        <v>470</v>
      </c>
      <c r="K13" s="9" t="s">
        <v>471</v>
      </c>
      <c r="L13" s="9" t="s">
        <v>480</v>
      </c>
      <c r="M13" s="9" t="s">
        <v>472</v>
      </c>
    </row>
    <row r="14" spans="2:13" ht="30" customHeight="1" x14ac:dyDescent="0.25">
      <c r="B14" s="6" t="s">
        <v>460</v>
      </c>
      <c r="C14" s="20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2:13" ht="30" customHeight="1" x14ac:dyDescent="0.25">
      <c r="B15" s="6" t="s">
        <v>459</v>
      </c>
      <c r="C15" s="20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2:13" ht="30" customHeight="1" x14ac:dyDescent="0.25">
      <c r="B16" s="6" t="s">
        <v>461</v>
      </c>
      <c r="C16" s="20">
        <f>IF(D24=".","",SUM(D48:M48))</f>
        <v>4</v>
      </c>
      <c r="D16" s="9" t="s">
        <v>488</v>
      </c>
      <c r="E16" s="9" t="s">
        <v>469</v>
      </c>
      <c r="F16" s="9" t="s">
        <v>483</v>
      </c>
      <c r="G16" s="9" t="s">
        <v>468</v>
      </c>
      <c r="H16" s="9" t="s">
        <v>482</v>
      </c>
      <c r="I16" s="9" t="s">
        <v>473</v>
      </c>
      <c r="J16" s="9" t="s">
        <v>481</v>
      </c>
      <c r="K16" s="9" t="s">
        <v>471</v>
      </c>
      <c r="L16" s="9" t="s">
        <v>470</v>
      </c>
      <c r="M16" s="9" t="s">
        <v>472</v>
      </c>
    </row>
    <row r="17" spans="2:13" ht="30" customHeight="1" x14ac:dyDescent="0.25">
      <c r="B17" s="7" t="s">
        <v>462</v>
      </c>
      <c r="C17" s="2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2:13" ht="30" customHeight="1" x14ac:dyDescent="0.25">
      <c r="B18" s="6" t="s">
        <v>463</v>
      </c>
      <c r="C18" s="20">
        <f>IF(D24=".","",SUM(D50:M50))</f>
        <v>2</v>
      </c>
      <c r="D18" s="9" t="s">
        <v>470</v>
      </c>
      <c r="E18" s="9" t="s">
        <v>469</v>
      </c>
      <c r="F18" s="9" t="s">
        <v>483</v>
      </c>
      <c r="G18" s="9" t="s">
        <v>468</v>
      </c>
      <c r="H18" s="9" t="s">
        <v>479</v>
      </c>
      <c r="I18" s="9" t="s">
        <v>470</v>
      </c>
      <c r="J18" s="9" t="s">
        <v>481</v>
      </c>
      <c r="K18" s="9" t="s">
        <v>471</v>
      </c>
      <c r="L18" s="9" t="s">
        <v>480</v>
      </c>
      <c r="M18" s="9" t="s">
        <v>472</v>
      </c>
    </row>
    <row r="19" spans="2:13" ht="30" customHeight="1" x14ac:dyDescent="0.25">
      <c r="B19" s="6" t="s">
        <v>464</v>
      </c>
      <c r="C19" s="20">
        <f>IF(D24=".","",SUM(D51:M51))</f>
        <v>5</v>
      </c>
      <c r="D19" s="9" t="s">
        <v>488</v>
      </c>
      <c r="E19" s="9" t="s">
        <v>469</v>
      </c>
      <c r="F19" s="9" t="s">
        <v>489</v>
      </c>
      <c r="G19" s="9" t="s">
        <v>468</v>
      </c>
      <c r="H19" s="9" t="s">
        <v>470</v>
      </c>
      <c r="I19" s="9" t="s">
        <v>473</v>
      </c>
      <c r="J19" s="9" t="s">
        <v>470</v>
      </c>
      <c r="K19" s="9" t="s">
        <v>471</v>
      </c>
      <c r="L19" s="9" t="s">
        <v>480</v>
      </c>
      <c r="M19" s="9" t="s">
        <v>472</v>
      </c>
    </row>
    <row r="20" spans="2:13" ht="30" customHeight="1" x14ac:dyDescent="0.25">
      <c r="B20" s="6" t="s">
        <v>465</v>
      </c>
      <c r="C20" s="20">
        <f>IF(D24=".","",SUM(D52:M52))</f>
        <v>3</v>
      </c>
      <c r="D20" s="9" t="s">
        <v>470</v>
      </c>
      <c r="E20" s="9" t="s">
        <v>469</v>
      </c>
      <c r="F20" s="9" t="s">
        <v>470</v>
      </c>
      <c r="G20" s="9" t="s">
        <v>468</v>
      </c>
      <c r="H20" s="9" t="s">
        <v>482</v>
      </c>
      <c r="I20" s="9" t="s">
        <v>470</v>
      </c>
      <c r="J20" s="9" t="s">
        <v>470</v>
      </c>
      <c r="K20" s="9" t="s">
        <v>471</v>
      </c>
      <c r="L20" s="9" t="s">
        <v>480</v>
      </c>
      <c r="M20" s="9" t="s">
        <v>472</v>
      </c>
    </row>
    <row r="21" spans="2:13" ht="30" customHeight="1" x14ac:dyDescent="0.25">
      <c r="B21" s="6" t="s">
        <v>466</v>
      </c>
      <c r="C21" s="20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2:13" ht="30" customHeight="1" x14ac:dyDescent="0.25">
      <c r="B22" s="6" t="s">
        <v>467</v>
      </c>
      <c r="C22" s="20">
        <f>IF(D24=".","",SUM(D54:M54))</f>
        <v>5</v>
      </c>
      <c r="D22" s="9" t="s">
        <v>470</v>
      </c>
      <c r="E22" s="9" t="s">
        <v>469</v>
      </c>
      <c r="F22" s="9" t="s">
        <v>483</v>
      </c>
      <c r="G22" s="9" t="s">
        <v>484</v>
      </c>
      <c r="H22" s="9" t="s">
        <v>482</v>
      </c>
      <c r="I22" s="9" t="s">
        <v>473</v>
      </c>
      <c r="J22" s="9" t="s">
        <v>481</v>
      </c>
      <c r="K22" s="9" t="s">
        <v>471</v>
      </c>
      <c r="L22" s="9" t="s">
        <v>480</v>
      </c>
      <c r="M22" s="9" t="s">
        <v>472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488</v>
      </c>
      <c r="E24" s="5" t="s">
        <v>470</v>
      </c>
      <c r="F24" s="5" t="s">
        <v>489</v>
      </c>
      <c r="G24" s="5" t="s">
        <v>484</v>
      </c>
      <c r="H24" s="5" t="s">
        <v>482</v>
      </c>
      <c r="I24" s="5" t="s">
        <v>473</v>
      </c>
      <c r="J24" s="5" t="s">
        <v>474</v>
      </c>
      <c r="K24" s="5" t="s">
        <v>471</v>
      </c>
      <c r="L24" s="5" t="s">
        <v>480</v>
      </c>
      <c r="M24" s="5" t="s">
        <v>476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>
        <f t="shared" ref="D45:M45" si="0">IF(D13="","",IF(D13=D24,1,0))</f>
        <v>1</v>
      </c>
      <c r="E45" s="3">
        <f t="shared" si="0"/>
        <v>0</v>
      </c>
      <c r="F45" s="3">
        <f t="shared" si="0"/>
        <v>0</v>
      </c>
      <c r="G45" s="3">
        <f t="shared" si="0"/>
        <v>0</v>
      </c>
      <c r="H45" s="3">
        <f t="shared" si="0"/>
        <v>0</v>
      </c>
      <c r="I45" s="3">
        <f t="shared" si="0"/>
        <v>1</v>
      </c>
      <c r="J45" s="3">
        <f t="shared" si="0"/>
        <v>0</v>
      </c>
      <c r="K45" s="3">
        <f t="shared" si="0"/>
        <v>1</v>
      </c>
      <c r="L45" s="3">
        <f t="shared" si="0"/>
        <v>1</v>
      </c>
      <c r="M45" s="3">
        <f t="shared" si="0"/>
        <v>0</v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 t="str">
        <f t="shared" ref="D47:M47" si="2">IF(D15="","",IF(D15=D24,1,0))</f>
        <v/>
      </c>
      <c r="E47" s="3" t="str">
        <f t="shared" si="2"/>
        <v/>
      </c>
      <c r="F47" s="3" t="str">
        <f t="shared" si="2"/>
        <v/>
      </c>
      <c r="G47" s="3" t="str">
        <f t="shared" si="2"/>
        <v/>
      </c>
      <c r="H47" s="3" t="str">
        <f t="shared" si="2"/>
        <v/>
      </c>
      <c r="I47" s="3" t="str">
        <f t="shared" si="2"/>
        <v/>
      </c>
      <c r="J47" s="3" t="str">
        <f t="shared" si="2"/>
        <v/>
      </c>
      <c r="K47" s="3" t="str">
        <f t="shared" si="2"/>
        <v/>
      </c>
      <c r="L47" s="3" t="str">
        <f t="shared" si="2"/>
        <v/>
      </c>
      <c r="M47" s="3" t="str">
        <f t="shared" si="2"/>
        <v/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1</v>
      </c>
      <c r="E48" s="3">
        <f t="shared" si="3"/>
        <v>0</v>
      </c>
      <c r="F48" s="3">
        <f t="shared" si="3"/>
        <v>0</v>
      </c>
      <c r="G48" s="3">
        <f t="shared" si="3"/>
        <v>0</v>
      </c>
      <c r="H48" s="3">
        <f t="shared" si="3"/>
        <v>1</v>
      </c>
      <c r="I48" s="3">
        <f t="shared" si="3"/>
        <v>1</v>
      </c>
      <c r="J48" s="3">
        <f t="shared" si="3"/>
        <v>0</v>
      </c>
      <c r="K48" s="3">
        <f t="shared" si="3"/>
        <v>1</v>
      </c>
      <c r="L48" s="3">
        <f t="shared" si="3"/>
        <v>0</v>
      </c>
      <c r="M48" s="3">
        <f t="shared" si="3"/>
        <v>0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0</v>
      </c>
      <c r="F50" s="3">
        <f t="shared" si="5"/>
        <v>0</v>
      </c>
      <c r="G50" s="3">
        <f t="shared" si="5"/>
        <v>0</v>
      </c>
      <c r="H50" s="3">
        <f t="shared" si="5"/>
        <v>0</v>
      </c>
      <c r="I50" s="3">
        <f t="shared" si="5"/>
        <v>0</v>
      </c>
      <c r="J50" s="3">
        <f t="shared" si="5"/>
        <v>0</v>
      </c>
      <c r="K50" s="3">
        <f t="shared" si="5"/>
        <v>1</v>
      </c>
      <c r="L50" s="3">
        <f t="shared" si="5"/>
        <v>1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1</v>
      </c>
      <c r="E51" s="3">
        <f t="shared" si="6"/>
        <v>0</v>
      </c>
      <c r="F51" s="3">
        <f t="shared" si="6"/>
        <v>1</v>
      </c>
      <c r="G51" s="3">
        <f t="shared" si="6"/>
        <v>0</v>
      </c>
      <c r="H51" s="3">
        <f t="shared" si="6"/>
        <v>0</v>
      </c>
      <c r="I51" s="3">
        <f t="shared" si="6"/>
        <v>1</v>
      </c>
      <c r="J51" s="3">
        <f t="shared" si="6"/>
        <v>0</v>
      </c>
      <c r="K51" s="3">
        <f t="shared" si="6"/>
        <v>1</v>
      </c>
      <c r="L51" s="3">
        <f t="shared" si="6"/>
        <v>1</v>
      </c>
      <c r="M51" s="3">
        <f t="shared" si="6"/>
        <v>0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0</v>
      </c>
      <c r="F52" s="3">
        <f t="shared" si="7"/>
        <v>0</v>
      </c>
      <c r="G52" s="3">
        <f t="shared" si="7"/>
        <v>0</v>
      </c>
      <c r="H52" s="3">
        <f t="shared" si="7"/>
        <v>1</v>
      </c>
      <c r="I52" s="3">
        <f t="shared" si="7"/>
        <v>0</v>
      </c>
      <c r="J52" s="3">
        <f t="shared" si="7"/>
        <v>0</v>
      </c>
      <c r="K52" s="3">
        <f t="shared" si="7"/>
        <v>1</v>
      </c>
      <c r="L52" s="3">
        <f t="shared" si="7"/>
        <v>1</v>
      </c>
      <c r="M52" s="3">
        <f t="shared" si="7"/>
        <v>0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0</v>
      </c>
      <c r="E54" s="3">
        <f t="shared" si="9"/>
        <v>0</v>
      </c>
      <c r="F54" s="3">
        <f t="shared" si="9"/>
        <v>0</v>
      </c>
      <c r="G54" s="3">
        <f t="shared" si="9"/>
        <v>1</v>
      </c>
      <c r="H54" s="3">
        <f t="shared" si="9"/>
        <v>1</v>
      </c>
      <c r="I54" s="3">
        <f t="shared" si="9"/>
        <v>1</v>
      </c>
      <c r="J54" s="3">
        <f t="shared" si="9"/>
        <v>0</v>
      </c>
      <c r="K54" s="3">
        <f t="shared" si="9"/>
        <v>1</v>
      </c>
      <c r="L54" s="3">
        <f t="shared" si="9"/>
        <v>1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351" priority="54" rank="1"/>
  </conditionalFormatting>
  <conditionalFormatting sqref="D13:D22">
    <cfRule type="cellIs" dxfId="350" priority="10" operator="equal">
      <formula>$D$24</formula>
    </cfRule>
  </conditionalFormatting>
  <conditionalFormatting sqref="E13:E22">
    <cfRule type="cellIs" dxfId="349" priority="9" operator="equal">
      <formula>$E$24</formula>
    </cfRule>
  </conditionalFormatting>
  <conditionalFormatting sqref="F13:F22">
    <cfRule type="cellIs" dxfId="348" priority="8" operator="equal">
      <formula>$F$24</formula>
    </cfRule>
  </conditionalFormatting>
  <conditionalFormatting sqref="G13:G22">
    <cfRule type="cellIs" dxfId="347" priority="7" operator="equal">
      <formula>$G$24</formula>
    </cfRule>
  </conditionalFormatting>
  <conditionalFormatting sqref="H13:H22">
    <cfRule type="cellIs" dxfId="346" priority="6" operator="equal">
      <formula>$H$24</formula>
    </cfRule>
  </conditionalFormatting>
  <conditionalFormatting sqref="I13:I22">
    <cfRule type="cellIs" dxfId="345" priority="5" operator="equal">
      <formula>$I$24</formula>
    </cfRule>
  </conditionalFormatting>
  <conditionalFormatting sqref="J13:J22">
    <cfRule type="cellIs" dxfId="344" priority="4" operator="equal">
      <formula>$J$24</formula>
    </cfRule>
  </conditionalFormatting>
  <conditionalFormatting sqref="K13:K22">
    <cfRule type="cellIs" dxfId="343" priority="3" operator="equal">
      <formula>$K$24</formula>
    </cfRule>
  </conditionalFormatting>
  <conditionalFormatting sqref="L13:L22">
    <cfRule type="cellIs" dxfId="342" priority="2" operator="equal">
      <formula>$L$24</formula>
    </cfRule>
  </conditionalFormatting>
  <conditionalFormatting sqref="M13:M22">
    <cfRule type="cellIs" dxfId="341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1:AP23"/>
  <sheetViews>
    <sheetView zoomScaleNormal="100" workbookViewId="0">
      <selection activeCell="C13" sqref="C13"/>
    </sheetView>
  </sheetViews>
  <sheetFormatPr baseColWidth="10" defaultColWidth="11.42578125" defaultRowHeight="15" x14ac:dyDescent="0.25"/>
  <cols>
    <col min="1" max="1" width="15.42578125" style="1" customWidth="1"/>
    <col min="2" max="2" width="4.85546875" style="1" customWidth="1"/>
    <col min="3" max="3" width="21.7109375" style="1" customWidth="1"/>
    <col min="4" max="41" width="5.5703125" style="1" customWidth="1"/>
    <col min="42" max="42" width="10.7109375" style="14" customWidth="1"/>
    <col min="43" max="44" width="5.7109375" style="1" customWidth="1"/>
    <col min="45" max="16384" width="11.42578125" style="1"/>
  </cols>
  <sheetData>
    <row r="1" spans="2:42" s="2" customFormat="1" ht="15" customHeight="1" x14ac:dyDescent="0.25">
      <c r="AP1" s="13"/>
    </row>
    <row r="2" spans="2:42" s="2" customFormat="1" ht="15" customHeight="1" x14ac:dyDescent="0.25">
      <c r="AP2" s="13"/>
    </row>
    <row r="3" spans="2:42" s="2" customFormat="1" ht="15" customHeight="1" x14ac:dyDescent="0.25">
      <c r="AP3" s="13"/>
    </row>
    <row r="4" spans="2:42" s="2" customFormat="1" ht="15" customHeight="1" x14ac:dyDescent="0.25">
      <c r="AP4" s="13"/>
    </row>
    <row r="5" spans="2:42" s="2" customFormat="1" ht="15" customHeight="1" x14ac:dyDescent="0.25">
      <c r="AP5" s="13"/>
    </row>
    <row r="6" spans="2:42" s="2" customFormat="1" ht="15" customHeight="1" x14ac:dyDescent="0.25">
      <c r="AP6" s="13"/>
    </row>
    <row r="7" spans="2:42" s="2" customFormat="1" ht="15" customHeight="1" x14ac:dyDescent="0.25">
      <c r="AP7" s="13"/>
    </row>
    <row r="8" spans="2:42" s="2" customFormat="1" ht="72" customHeight="1" x14ac:dyDescent="0.25">
      <c r="AP8" s="13"/>
    </row>
    <row r="9" spans="2:42" ht="15.75" customHeight="1" x14ac:dyDescent="0.25"/>
    <row r="10" spans="2:42" ht="15.75" customHeight="1" x14ac:dyDescent="0.25"/>
    <row r="11" spans="2:42" ht="28.5" customHeight="1" x14ac:dyDescent="0.25"/>
    <row r="12" spans="2:42" ht="30" customHeight="1" x14ac:dyDescent="0.25">
      <c r="C12" s="26" t="s">
        <v>11</v>
      </c>
      <c r="D12" s="27" t="s">
        <v>54</v>
      </c>
      <c r="E12" s="27" t="s">
        <v>55</v>
      </c>
      <c r="F12" s="27" t="s">
        <v>56</v>
      </c>
      <c r="G12" s="27" t="s">
        <v>57</v>
      </c>
      <c r="H12" s="27" t="s">
        <v>58</v>
      </c>
      <c r="I12" s="27" t="s">
        <v>59</v>
      </c>
      <c r="J12" s="27" t="s">
        <v>60</v>
      </c>
      <c r="K12" s="27" t="s">
        <v>61</v>
      </c>
      <c r="L12" s="27" t="s">
        <v>62</v>
      </c>
      <c r="M12" s="27" t="s">
        <v>63</v>
      </c>
      <c r="N12" s="27" t="s">
        <v>64</v>
      </c>
      <c r="O12" s="27" t="s">
        <v>65</v>
      </c>
      <c r="P12" s="27" t="s">
        <v>66</v>
      </c>
      <c r="Q12" s="27" t="s">
        <v>67</v>
      </c>
      <c r="R12" s="27" t="s">
        <v>68</v>
      </c>
      <c r="S12" s="27" t="s">
        <v>69</v>
      </c>
      <c r="T12" s="27" t="s">
        <v>70</v>
      </c>
      <c r="U12" s="27" t="s">
        <v>71</v>
      </c>
      <c r="V12" s="27" t="s">
        <v>72</v>
      </c>
      <c r="W12" s="27" t="s">
        <v>73</v>
      </c>
      <c r="X12" s="27" t="s">
        <v>74</v>
      </c>
      <c r="Y12" s="27" t="s">
        <v>75</v>
      </c>
      <c r="Z12" s="27" t="s">
        <v>76</v>
      </c>
      <c r="AA12" s="27" t="s">
        <v>77</v>
      </c>
      <c r="AB12" s="27" t="s">
        <v>78</v>
      </c>
      <c r="AC12" s="27" t="s">
        <v>79</v>
      </c>
      <c r="AD12" s="27" t="s">
        <v>80</v>
      </c>
      <c r="AE12" s="27" t="s">
        <v>81</v>
      </c>
      <c r="AF12" s="27" t="s">
        <v>82</v>
      </c>
      <c r="AG12" s="27" t="s">
        <v>83</v>
      </c>
      <c r="AH12" s="27" t="s">
        <v>84</v>
      </c>
      <c r="AI12" s="27" t="s">
        <v>85</v>
      </c>
      <c r="AJ12" s="27" t="s">
        <v>86</v>
      </c>
      <c r="AK12" s="27" t="s">
        <v>87</v>
      </c>
      <c r="AL12" s="27" t="s">
        <v>88</v>
      </c>
      <c r="AM12" s="27" t="s">
        <v>89</v>
      </c>
      <c r="AN12" s="27" t="s">
        <v>90</v>
      </c>
      <c r="AO12" s="27" t="s">
        <v>91</v>
      </c>
    </row>
    <row r="13" spans="2:42" ht="30" customHeight="1" x14ac:dyDescent="0.25">
      <c r="B13" s="28"/>
      <c r="C13" s="54" t="s">
        <v>464</v>
      </c>
      <c r="D13" s="31">
        <v>3</v>
      </c>
      <c r="E13" s="31">
        <v>5</v>
      </c>
      <c r="F13" s="31">
        <v>7</v>
      </c>
      <c r="G13" s="31">
        <v>6</v>
      </c>
      <c r="H13" s="31">
        <v>6</v>
      </c>
      <c r="I13" s="31">
        <v>4</v>
      </c>
      <c r="J13" s="31">
        <v>2</v>
      </c>
      <c r="K13" s="31">
        <v>1</v>
      </c>
      <c r="L13" s="31">
        <v>1</v>
      </c>
      <c r="M13" s="31">
        <v>2</v>
      </c>
      <c r="N13" s="31">
        <v>2</v>
      </c>
      <c r="O13" s="31">
        <v>2</v>
      </c>
      <c r="P13" s="31">
        <v>2</v>
      </c>
      <c r="Q13" s="31">
        <v>2</v>
      </c>
      <c r="R13" s="31">
        <v>2</v>
      </c>
      <c r="S13" s="31">
        <v>3</v>
      </c>
      <c r="T13" s="31">
        <v>2</v>
      </c>
      <c r="U13" s="30">
        <v>2</v>
      </c>
      <c r="V13" s="30">
        <v>2</v>
      </c>
      <c r="W13" s="30">
        <v>2</v>
      </c>
      <c r="X13" s="30">
        <v>2</v>
      </c>
      <c r="Y13" s="30">
        <v>2</v>
      </c>
      <c r="Z13" s="30">
        <v>2</v>
      </c>
      <c r="AA13" s="30">
        <v>2</v>
      </c>
      <c r="AB13" s="30">
        <v>2</v>
      </c>
      <c r="AC13" s="30">
        <v>2</v>
      </c>
      <c r="AD13" s="30">
        <v>2</v>
      </c>
      <c r="AE13" s="30">
        <v>1</v>
      </c>
      <c r="AF13" s="30">
        <v>1</v>
      </c>
      <c r="AG13" s="30">
        <v>1</v>
      </c>
      <c r="AH13" s="30">
        <v>1</v>
      </c>
      <c r="AI13" s="30">
        <v>1</v>
      </c>
      <c r="AJ13" s="30">
        <v>2</v>
      </c>
      <c r="AK13" s="30">
        <v>2</v>
      </c>
      <c r="AL13" s="30">
        <v>2</v>
      </c>
      <c r="AM13" s="30">
        <v>2</v>
      </c>
      <c r="AN13" s="30">
        <v>1</v>
      </c>
      <c r="AO13" s="30">
        <v>1</v>
      </c>
    </row>
    <row r="14" spans="2:42" ht="30" customHeight="1" x14ac:dyDescent="0.25">
      <c r="B14" s="29"/>
      <c r="C14" s="54" t="s">
        <v>461</v>
      </c>
      <c r="D14" s="31">
        <v>5</v>
      </c>
      <c r="E14" s="31">
        <v>2</v>
      </c>
      <c r="F14" s="31">
        <v>2</v>
      </c>
      <c r="G14" s="31">
        <v>3</v>
      </c>
      <c r="H14" s="31">
        <v>4</v>
      </c>
      <c r="I14" s="31">
        <v>2</v>
      </c>
      <c r="J14" s="31">
        <v>2</v>
      </c>
      <c r="K14" s="31">
        <v>2</v>
      </c>
      <c r="L14" s="31">
        <v>2</v>
      </c>
      <c r="M14" s="31">
        <v>1</v>
      </c>
      <c r="N14" s="31">
        <v>1</v>
      </c>
      <c r="O14" s="31">
        <v>1</v>
      </c>
      <c r="P14" s="31">
        <v>1</v>
      </c>
      <c r="Q14" s="31">
        <v>1</v>
      </c>
      <c r="R14" s="31">
        <v>1</v>
      </c>
      <c r="S14" s="31">
        <v>1</v>
      </c>
      <c r="T14" s="31">
        <v>1</v>
      </c>
      <c r="U14" s="30">
        <v>1</v>
      </c>
      <c r="V14" s="30">
        <v>1</v>
      </c>
      <c r="W14" s="30">
        <v>1</v>
      </c>
      <c r="X14" s="30">
        <v>1</v>
      </c>
      <c r="Y14" s="30">
        <v>1</v>
      </c>
      <c r="Z14" s="30">
        <v>1</v>
      </c>
      <c r="AA14" s="30">
        <v>1</v>
      </c>
      <c r="AB14" s="30">
        <v>1</v>
      </c>
      <c r="AC14" s="30">
        <v>1</v>
      </c>
      <c r="AD14" s="30">
        <v>1</v>
      </c>
      <c r="AE14" s="30">
        <v>2</v>
      </c>
      <c r="AF14" s="30">
        <v>2</v>
      </c>
      <c r="AG14" s="30">
        <v>2</v>
      </c>
      <c r="AH14" s="30">
        <v>1</v>
      </c>
      <c r="AI14" s="30">
        <v>2</v>
      </c>
      <c r="AJ14" s="30">
        <v>1</v>
      </c>
      <c r="AK14" s="30">
        <v>1</v>
      </c>
      <c r="AL14" s="30">
        <v>1</v>
      </c>
      <c r="AM14" s="30">
        <v>1</v>
      </c>
      <c r="AN14" s="30">
        <v>2</v>
      </c>
      <c r="AO14" s="30">
        <v>2</v>
      </c>
    </row>
    <row r="15" spans="2:42" ht="30" customHeight="1" x14ac:dyDescent="0.25">
      <c r="B15" s="29"/>
      <c r="C15" s="54" t="s">
        <v>465</v>
      </c>
      <c r="D15" s="31">
        <v>5</v>
      </c>
      <c r="E15" s="31">
        <v>5</v>
      </c>
      <c r="F15" s="31">
        <v>2</v>
      </c>
      <c r="G15" s="31">
        <v>2</v>
      </c>
      <c r="H15" s="31">
        <v>4</v>
      </c>
      <c r="I15" s="31">
        <v>2</v>
      </c>
      <c r="J15" s="31">
        <v>4</v>
      </c>
      <c r="K15" s="31">
        <v>3</v>
      </c>
      <c r="L15" s="31">
        <v>4</v>
      </c>
      <c r="M15" s="31">
        <v>5</v>
      </c>
      <c r="N15" s="31">
        <v>4</v>
      </c>
      <c r="O15" s="31">
        <v>4</v>
      </c>
      <c r="P15" s="31">
        <v>3</v>
      </c>
      <c r="Q15" s="31">
        <v>3</v>
      </c>
      <c r="R15" s="31">
        <v>4</v>
      </c>
      <c r="S15" s="31">
        <v>2</v>
      </c>
      <c r="T15" s="31">
        <v>3</v>
      </c>
      <c r="U15" s="30">
        <v>3</v>
      </c>
      <c r="V15" s="30">
        <v>3</v>
      </c>
      <c r="W15" s="30">
        <v>3</v>
      </c>
      <c r="X15" s="30">
        <v>3</v>
      </c>
      <c r="Y15" s="30">
        <v>3</v>
      </c>
      <c r="Z15" s="30">
        <v>3</v>
      </c>
      <c r="AA15" s="30">
        <v>3</v>
      </c>
      <c r="AB15" s="30">
        <v>3</v>
      </c>
      <c r="AC15" s="30">
        <v>3</v>
      </c>
      <c r="AD15" s="30">
        <v>3</v>
      </c>
      <c r="AE15" s="30">
        <v>3</v>
      </c>
      <c r="AF15" s="30">
        <v>3</v>
      </c>
      <c r="AG15" s="30">
        <v>3</v>
      </c>
      <c r="AH15" s="30">
        <v>3</v>
      </c>
      <c r="AI15" s="30">
        <v>3</v>
      </c>
      <c r="AJ15" s="30">
        <v>4</v>
      </c>
      <c r="AK15" s="30">
        <v>3</v>
      </c>
      <c r="AL15" s="30">
        <v>3</v>
      </c>
      <c r="AM15" s="30">
        <v>3</v>
      </c>
      <c r="AN15" s="30">
        <v>3</v>
      </c>
      <c r="AO15" s="30">
        <v>3</v>
      </c>
    </row>
    <row r="16" spans="2:42" ht="30" customHeight="1" x14ac:dyDescent="0.25">
      <c r="B16" s="29"/>
      <c r="C16" s="54" t="s">
        <v>459</v>
      </c>
      <c r="D16" s="31">
        <v>3</v>
      </c>
      <c r="E16" s="31">
        <v>10</v>
      </c>
      <c r="F16" s="31">
        <v>7</v>
      </c>
      <c r="G16" s="31">
        <v>7</v>
      </c>
      <c r="H16" s="31">
        <v>7</v>
      </c>
      <c r="I16" s="31">
        <v>7</v>
      </c>
      <c r="J16" s="31">
        <v>8</v>
      </c>
      <c r="K16" s="31">
        <v>8</v>
      </c>
      <c r="L16" s="31">
        <v>7</v>
      </c>
      <c r="M16" s="31">
        <v>7</v>
      </c>
      <c r="N16" s="31">
        <v>7</v>
      </c>
      <c r="O16" s="31">
        <v>7</v>
      </c>
      <c r="P16" s="31">
        <v>7</v>
      </c>
      <c r="Q16" s="31">
        <v>7</v>
      </c>
      <c r="R16" s="31">
        <v>7</v>
      </c>
      <c r="S16" s="31">
        <v>7</v>
      </c>
      <c r="T16" s="31">
        <v>7</v>
      </c>
      <c r="U16" s="30">
        <v>7</v>
      </c>
      <c r="V16" s="30">
        <v>6</v>
      </c>
      <c r="W16" s="30">
        <v>6</v>
      </c>
      <c r="X16" s="30">
        <v>6</v>
      </c>
      <c r="Y16" s="30">
        <v>5</v>
      </c>
      <c r="Z16" s="30">
        <v>5</v>
      </c>
      <c r="AA16" s="30">
        <v>5</v>
      </c>
      <c r="AB16" s="30">
        <v>5</v>
      </c>
      <c r="AC16" s="30">
        <v>5</v>
      </c>
      <c r="AD16" s="30">
        <v>5</v>
      </c>
      <c r="AE16" s="30">
        <v>4</v>
      </c>
      <c r="AF16" s="30">
        <v>5</v>
      </c>
      <c r="AG16" s="30">
        <v>4</v>
      </c>
      <c r="AH16" s="30">
        <v>5</v>
      </c>
      <c r="AI16" s="30">
        <v>5</v>
      </c>
      <c r="AJ16" s="30">
        <v>4</v>
      </c>
      <c r="AK16" s="30">
        <v>5</v>
      </c>
      <c r="AL16" s="30">
        <v>5</v>
      </c>
      <c r="AM16" s="30">
        <v>5</v>
      </c>
      <c r="AN16" s="30">
        <v>5</v>
      </c>
      <c r="AO16" s="30">
        <v>4</v>
      </c>
    </row>
    <row r="17" spans="2:41" ht="30" customHeight="1" x14ac:dyDescent="0.25">
      <c r="B17" s="29"/>
      <c r="C17" s="54" t="s">
        <v>467</v>
      </c>
      <c r="D17" s="31">
        <v>5</v>
      </c>
      <c r="E17" s="31">
        <v>3</v>
      </c>
      <c r="F17" s="31">
        <v>4</v>
      </c>
      <c r="G17" s="31">
        <v>4</v>
      </c>
      <c r="H17" s="31">
        <v>3</v>
      </c>
      <c r="I17" s="31">
        <v>7</v>
      </c>
      <c r="J17" s="31">
        <v>4</v>
      </c>
      <c r="K17" s="31">
        <v>5</v>
      </c>
      <c r="L17" s="31">
        <v>3</v>
      </c>
      <c r="M17" s="31">
        <v>3</v>
      </c>
      <c r="N17" s="31">
        <v>2</v>
      </c>
      <c r="O17" s="31">
        <v>3</v>
      </c>
      <c r="P17" s="31">
        <v>4</v>
      </c>
      <c r="Q17" s="31">
        <v>3</v>
      </c>
      <c r="R17" s="31">
        <v>4</v>
      </c>
      <c r="S17" s="31">
        <v>4</v>
      </c>
      <c r="T17" s="31">
        <v>5</v>
      </c>
      <c r="U17" s="30">
        <v>4</v>
      </c>
      <c r="V17" s="30">
        <v>4</v>
      </c>
      <c r="W17" s="30">
        <v>4</v>
      </c>
      <c r="X17" s="30">
        <v>4</v>
      </c>
      <c r="Y17" s="30">
        <v>4</v>
      </c>
      <c r="Z17" s="30">
        <v>4</v>
      </c>
      <c r="AA17" s="30">
        <v>3</v>
      </c>
      <c r="AB17" s="30">
        <v>4</v>
      </c>
      <c r="AC17" s="30">
        <v>4</v>
      </c>
      <c r="AD17" s="30">
        <v>4</v>
      </c>
      <c r="AE17" s="30">
        <v>4</v>
      </c>
      <c r="AF17" s="30">
        <v>4</v>
      </c>
      <c r="AG17" s="30">
        <v>4</v>
      </c>
      <c r="AH17" s="30">
        <v>3</v>
      </c>
      <c r="AI17" s="30">
        <v>4</v>
      </c>
      <c r="AJ17" s="30">
        <v>3</v>
      </c>
      <c r="AK17" s="30">
        <v>4</v>
      </c>
      <c r="AL17" s="30">
        <v>4</v>
      </c>
      <c r="AM17" s="30">
        <v>4</v>
      </c>
      <c r="AN17" s="30">
        <v>4</v>
      </c>
      <c r="AO17" s="30">
        <v>5</v>
      </c>
    </row>
    <row r="18" spans="2:41" ht="30" customHeight="1" x14ac:dyDescent="0.25">
      <c r="B18" s="29"/>
      <c r="C18" s="54" t="s">
        <v>463</v>
      </c>
      <c r="D18" s="31">
        <v>9</v>
      </c>
      <c r="E18" s="31">
        <v>5</v>
      </c>
      <c r="F18" s="31">
        <v>5</v>
      </c>
      <c r="G18" s="31">
        <v>4</v>
      </c>
      <c r="H18" s="31">
        <v>2</v>
      </c>
      <c r="I18" s="31">
        <v>1</v>
      </c>
      <c r="J18" s="31">
        <v>1</v>
      </c>
      <c r="K18" s="31">
        <v>5</v>
      </c>
      <c r="L18" s="31">
        <v>4</v>
      </c>
      <c r="M18" s="31">
        <v>4</v>
      </c>
      <c r="N18" s="31">
        <v>5</v>
      </c>
      <c r="O18" s="31">
        <v>6</v>
      </c>
      <c r="P18" s="31">
        <v>6</v>
      </c>
      <c r="Q18" s="31">
        <v>6</v>
      </c>
      <c r="R18" s="31">
        <v>6</v>
      </c>
      <c r="S18" s="31">
        <v>6</v>
      </c>
      <c r="T18" s="31">
        <v>6</v>
      </c>
      <c r="U18" s="30">
        <v>6</v>
      </c>
      <c r="V18" s="30">
        <v>6</v>
      </c>
      <c r="W18" s="30">
        <v>7</v>
      </c>
      <c r="X18" s="30">
        <v>7</v>
      </c>
      <c r="Y18" s="30">
        <v>7</v>
      </c>
      <c r="Z18" s="30">
        <v>6</v>
      </c>
      <c r="AA18" s="30">
        <v>6</v>
      </c>
      <c r="AB18" s="30">
        <v>6</v>
      </c>
      <c r="AC18" s="30">
        <v>6</v>
      </c>
      <c r="AD18" s="30">
        <v>6</v>
      </c>
      <c r="AE18" s="30">
        <v>6</v>
      </c>
      <c r="AF18" s="30">
        <v>6</v>
      </c>
      <c r="AG18" s="30">
        <v>6</v>
      </c>
      <c r="AH18" s="30">
        <v>6</v>
      </c>
      <c r="AI18" s="30">
        <v>6</v>
      </c>
      <c r="AJ18" s="30">
        <v>6</v>
      </c>
      <c r="AK18" s="30">
        <v>6</v>
      </c>
      <c r="AL18" s="30">
        <v>6</v>
      </c>
      <c r="AM18" s="30">
        <v>6</v>
      </c>
      <c r="AN18" s="30">
        <v>6</v>
      </c>
      <c r="AO18" s="30">
        <v>6</v>
      </c>
    </row>
    <row r="19" spans="2:41" ht="30" customHeight="1" x14ac:dyDescent="0.25">
      <c r="B19" s="29"/>
      <c r="C19" s="54" t="s">
        <v>458</v>
      </c>
      <c r="D19" s="31">
        <v>2</v>
      </c>
      <c r="E19" s="31">
        <v>1</v>
      </c>
      <c r="F19" s="31">
        <v>1</v>
      </c>
      <c r="G19" s="31">
        <v>1</v>
      </c>
      <c r="H19" s="31">
        <v>1</v>
      </c>
      <c r="I19" s="31">
        <v>4</v>
      </c>
      <c r="J19" s="31">
        <v>4</v>
      </c>
      <c r="K19" s="31">
        <v>3</v>
      </c>
      <c r="L19" s="31">
        <v>4</v>
      </c>
      <c r="M19" s="31">
        <v>6</v>
      </c>
      <c r="N19" s="31">
        <v>6</v>
      </c>
      <c r="O19" s="31">
        <v>5</v>
      </c>
      <c r="P19" s="31">
        <v>4</v>
      </c>
      <c r="Q19" s="31">
        <v>3</v>
      </c>
      <c r="R19" s="31">
        <v>3</v>
      </c>
      <c r="S19" s="31">
        <v>5</v>
      </c>
      <c r="T19" s="31">
        <v>4</v>
      </c>
      <c r="U19" s="30">
        <v>5</v>
      </c>
      <c r="V19" s="30">
        <v>5</v>
      </c>
      <c r="W19" s="30">
        <v>5</v>
      </c>
      <c r="X19" s="30">
        <v>5</v>
      </c>
      <c r="Y19" s="30">
        <v>6</v>
      </c>
      <c r="Z19" s="30">
        <v>7</v>
      </c>
      <c r="AA19" s="30">
        <v>7</v>
      </c>
      <c r="AB19" s="30">
        <v>7</v>
      </c>
      <c r="AC19" s="30">
        <v>7</v>
      </c>
      <c r="AD19" s="30">
        <v>7</v>
      </c>
      <c r="AE19" s="30">
        <v>7</v>
      </c>
      <c r="AF19" s="30">
        <v>7</v>
      </c>
      <c r="AG19" s="30">
        <v>7</v>
      </c>
      <c r="AH19" s="30">
        <v>7</v>
      </c>
      <c r="AI19" s="30">
        <v>7</v>
      </c>
      <c r="AJ19" s="30">
        <v>7</v>
      </c>
      <c r="AK19" s="30">
        <v>7</v>
      </c>
      <c r="AL19" s="30">
        <v>7</v>
      </c>
      <c r="AM19" s="30">
        <v>7</v>
      </c>
      <c r="AN19" s="30">
        <v>7</v>
      </c>
      <c r="AO19" s="30">
        <v>7</v>
      </c>
    </row>
    <row r="20" spans="2:41" ht="30" customHeight="1" x14ac:dyDescent="0.25">
      <c r="B20" s="29"/>
      <c r="C20" s="54" t="s">
        <v>460</v>
      </c>
      <c r="D20" s="31">
        <v>5</v>
      </c>
      <c r="E20" s="31">
        <v>3</v>
      </c>
      <c r="F20" s="31">
        <v>5</v>
      </c>
      <c r="G20" s="31">
        <v>9</v>
      </c>
      <c r="H20" s="31">
        <v>8</v>
      </c>
      <c r="I20" s="31">
        <v>4</v>
      </c>
      <c r="J20" s="31">
        <v>7</v>
      </c>
      <c r="K20" s="31">
        <v>7</v>
      </c>
      <c r="L20" s="31">
        <v>8</v>
      </c>
      <c r="M20" s="31">
        <v>8</v>
      </c>
      <c r="N20" s="31">
        <v>8</v>
      </c>
      <c r="O20" s="31">
        <v>8</v>
      </c>
      <c r="P20" s="31">
        <v>8</v>
      </c>
      <c r="Q20" s="31">
        <v>8</v>
      </c>
      <c r="R20" s="31">
        <v>8</v>
      </c>
      <c r="S20" s="31">
        <v>8</v>
      </c>
      <c r="T20" s="31">
        <v>8</v>
      </c>
      <c r="U20" s="30">
        <v>8</v>
      </c>
      <c r="V20" s="30">
        <v>8</v>
      </c>
      <c r="W20" s="30">
        <v>8</v>
      </c>
      <c r="X20" s="30">
        <v>8</v>
      </c>
      <c r="Y20" s="30">
        <v>8</v>
      </c>
      <c r="Z20" s="30">
        <v>8</v>
      </c>
      <c r="AA20" s="30">
        <v>8</v>
      </c>
      <c r="AB20" s="30">
        <v>8</v>
      </c>
      <c r="AC20" s="30">
        <v>8</v>
      </c>
      <c r="AD20" s="30">
        <v>8</v>
      </c>
      <c r="AE20" s="30">
        <v>8</v>
      </c>
      <c r="AF20" s="30">
        <v>8</v>
      </c>
      <c r="AG20" s="30">
        <v>8</v>
      </c>
      <c r="AH20" s="30">
        <v>8</v>
      </c>
      <c r="AI20" s="30">
        <v>8</v>
      </c>
      <c r="AJ20" s="30">
        <v>8</v>
      </c>
      <c r="AK20" s="30">
        <v>8</v>
      </c>
      <c r="AL20" s="30">
        <v>8</v>
      </c>
      <c r="AM20" s="30">
        <v>8</v>
      </c>
      <c r="AN20" s="30">
        <v>8</v>
      </c>
      <c r="AO20" s="30">
        <v>8</v>
      </c>
    </row>
    <row r="21" spans="2:41" ht="30" customHeight="1" x14ac:dyDescent="0.25">
      <c r="B21" s="29"/>
      <c r="C21" s="54" t="s">
        <v>466</v>
      </c>
      <c r="D21" s="31">
        <v>1</v>
      </c>
      <c r="E21" s="31">
        <v>8</v>
      </c>
      <c r="F21" s="31">
        <v>9</v>
      </c>
      <c r="G21" s="31">
        <v>7</v>
      </c>
      <c r="H21" s="31">
        <v>9</v>
      </c>
      <c r="I21" s="31">
        <v>9</v>
      </c>
      <c r="J21" s="31">
        <v>9</v>
      </c>
      <c r="K21" s="31">
        <v>9</v>
      </c>
      <c r="L21" s="31">
        <v>9</v>
      </c>
      <c r="M21" s="31">
        <v>9</v>
      </c>
      <c r="N21" s="31">
        <v>9</v>
      </c>
      <c r="O21" s="31">
        <v>9</v>
      </c>
      <c r="P21" s="31">
        <v>9</v>
      </c>
      <c r="Q21" s="31">
        <v>9</v>
      </c>
      <c r="R21" s="31">
        <v>9</v>
      </c>
      <c r="S21" s="31">
        <v>9</v>
      </c>
      <c r="T21" s="31">
        <v>9</v>
      </c>
      <c r="U21" s="30">
        <v>9</v>
      </c>
      <c r="V21" s="30">
        <v>9</v>
      </c>
      <c r="W21" s="30">
        <v>9</v>
      </c>
      <c r="X21" s="30">
        <v>9</v>
      </c>
      <c r="Y21" s="30">
        <v>9</v>
      </c>
      <c r="Z21" s="30">
        <v>9</v>
      </c>
      <c r="AA21" s="30">
        <v>9</v>
      </c>
      <c r="AB21" s="30">
        <v>9</v>
      </c>
      <c r="AC21" s="30">
        <v>9</v>
      </c>
      <c r="AD21" s="30">
        <v>9</v>
      </c>
      <c r="AE21" s="30">
        <v>9</v>
      </c>
      <c r="AF21" s="30">
        <v>9</v>
      </c>
      <c r="AG21" s="30">
        <v>9</v>
      </c>
      <c r="AH21" s="30">
        <v>9</v>
      </c>
      <c r="AI21" s="30">
        <v>9</v>
      </c>
      <c r="AJ21" s="30">
        <v>9</v>
      </c>
      <c r="AK21" s="30">
        <v>9</v>
      </c>
      <c r="AL21" s="30">
        <v>9</v>
      </c>
      <c r="AM21" s="30">
        <v>9</v>
      </c>
      <c r="AN21" s="30">
        <v>9</v>
      </c>
      <c r="AO21" s="30">
        <v>9</v>
      </c>
    </row>
    <row r="22" spans="2:41" ht="30" customHeight="1" x14ac:dyDescent="0.25">
      <c r="B22" s="29"/>
      <c r="C22" s="54" t="s">
        <v>462</v>
      </c>
      <c r="D22" s="31">
        <v>9</v>
      </c>
      <c r="E22" s="31">
        <v>8</v>
      </c>
      <c r="F22" s="31">
        <v>10</v>
      </c>
      <c r="G22" s="31">
        <v>10</v>
      </c>
      <c r="H22" s="31">
        <v>10</v>
      </c>
      <c r="I22" s="31">
        <v>10</v>
      </c>
      <c r="J22" s="31">
        <v>10</v>
      </c>
      <c r="K22" s="31">
        <v>10</v>
      </c>
      <c r="L22" s="31">
        <v>10</v>
      </c>
      <c r="M22" s="31">
        <v>10</v>
      </c>
      <c r="N22" s="31">
        <v>10</v>
      </c>
      <c r="O22" s="31">
        <v>10</v>
      </c>
      <c r="P22" s="31">
        <v>10</v>
      </c>
      <c r="Q22" s="31">
        <v>10</v>
      </c>
      <c r="R22" s="31">
        <v>10</v>
      </c>
      <c r="S22" s="31">
        <v>10</v>
      </c>
      <c r="T22" s="31">
        <v>10</v>
      </c>
      <c r="U22" s="30">
        <v>10</v>
      </c>
      <c r="V22" s="30">
        <v>10</v>
      </c>
      <c r="W22" s="30">
        <v>10</v>
      </c>
      <c r="X22" s="30">
        <v>10</v>
      </c>
      <c r="Y22" s="30">
        <v>10</v>
      </c>
      <c r="Z22" s="30">
        <v>10</v>
      </c>
      <c r="AA22" s="30">
        <v>10</v>
      </c>
      <c r="AB22" s="30">
        <v>10</v>
      </c>
      <c r="AC22" s="30">
        <v>10</v>
      </c>
      <c r="AD22" s="30">
        <v>10</v>
      </c>
      <c r="AE22" s="30">
        <v>10</v>
      </c>
      <c r="AF22" s="30">
        <v>10</v>
      </c>
      <c r="AG22" s="30">
        <v>10</v>
      </c>
      <c r="AH22" s="30">
        <v>10</v>
      </c>
      <c r="AI22" s="30">
        <v>10</v>
      </c>
      <c r="AJ22" s="30">
        <v>10</v>
      </c>
      <c r="AK22" s="30">
        <v>10</v>
      </c>
      <c r="AL22" s="30">
        <v>10</v>
      </c>
      <c r="AM22" s="30">
        <v>10</v>
      </c>
      <c r="AN22" s="30">
        <v>10</v>
      </c>
      <c r="AO22" s="30">
        <v>10</v>
      </c>
    </row>
    <row r="23" spans="2:41" ht="30" customHeight="1" x14ac:dyDescent="0.25"/>
  </sheetData>
  <sheetProtection sheet="1" objects="1" scenarios="1" selectLockedCells="1"/>
  <conditionalFormatting sqref="D13:AO22">
    <cfRule type="colorScale" priority="1">
      <colorScale>
        <cfvo type="min"/>
        <cfvo type="percentile" val="50"/>
        <cfvo type="max"/>
        <color rgb="FF51805E"/>
        <color rgb="FFA09562"/>
        <color rgb="FF9C5555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B1:M59"/>
  <sheetViews>
    <sheetView zoomScaleNormal="100" workbookViewId="0">
      <selection activeCell="I17" sqref="I17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99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148</v>
      </c>
      <c r="E11" s="67" t="s">
        <v>149</v>
      </c>
      <c r="F11" s="67" t="s">
        <v>150</v>
      </c>
      <c r="G11" s="67" t="s">
        <v>151</v>
      </c>
      <c r="H11" s="67" t="s">
        <v>152</v>
      </c>
      <c r="I11" s="67" t="s">
        <v>153</v>
      </c>
      <c r="J11" s="67" t="s">
        <v>154</v>
      </c>
      <c r="K11" s="67" t="s">
        <v>155</v>
      </c>
      <c r="L11" s="67" t="s">
        <v>156</v>
      </c>
      <c r="M11" s="67" t="s">
        <v>157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>
        <f>IF(D24=".","",SUM(D45:M45))</f>
        <v>6</v>
      </c>
      <c r="D13" s="9" t="s">
        <v>478</v>
      </c>
      <c r="E13" s="9" t="s">
        <v>471</v>
      </c>
      <c r="F13" s="9" t="s">
        <v>470</v>
      </c>
      <c r="G13" s="9" t="s">
        <v>472</v>
      </c>
      <c r="H13" s="9" t="s">
        <v>489</v>
      </c>
      <c r="I13" s="9" t="s">
        <v>475</v>
      </c>
      <c r="J13" s="9" t="s">
        <v>483</v>
      </c>
      <c r="K13" s="9" t="s">
        <v>479</v>
      </c>
      <c r="L13" s="9" t="s">
        <v>470</v>
      </c>
      <c r="M13" s="9" t="s">
        <v>473</v>
      </c>
    </row>
    <row r="14" spans="2:13" ht="30" customHeight="1" x14ac:dyDescent="0.25">
      <c r="B14" s="6" t="s">
        <v>460</v>
      </c>
      <c r="C14" s="20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2:13" ht="30" customHeight="1" x14ac:dyDescent="0.25">
      <c r="B15" s="6" t="s">
        <v>459</v>
      </c>
      <c r="C15" s="20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2:13" ht="30" customHeight="1" x14ac:dyDescent="0.25">
      <c r="B16" s="6" t="s">
        <v>461</v>
      </c>
      <c r="C16" s="20">
        <f>IF(D24=".","",SUM(D48:M48))</f>
        <v>7</v>
      </c>
      <c r="D16" s="9" t="s">
        <v>478</v>
      </c>
      <c r="E16" s="9" t="s">
        <v>471</v>
      </c>
      <c r="F16" s="9" t="s">
        <v>468</v>
      </c>
      <c r="G16" s="9" t="s">
        <v>472</v>
      </c>
      <c r="H16" s="9" t="s">
        <v>470</v>
      </c>
      <c r="I16" s="9" t="s">
        <v>470</v>
      </c>
      <c r="J16" s="9" t="s">
        <v>483</v>
      </c>
      <c r="K16" s="9" t="s">
        <v>470</v>
      </c>
      <c r="L16" s="9" t="s">
        <v>476</v>
      </c>
      <c r="M16" s="9" t="s">
        <v>470</v>
      </c>
    </row>
    <row r="17" spans="2:13" ht="30" customHeight="1" x14ac:dyDescent="0.25">
      <c r="B17" s="7" t="s">
        <v>462</v>
      </c>
      <c r="C17" s="2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2:13" ht="30" customHeight="1" x14ac:dyDescent="0.25">
      <c r="B18" s="6" t="s">
        <v>463</v>
      </c>
      <c r="C18" s="20">
        <f>IF(D24=".","",SUM(D50:M50))</f>
        <v>3</v>
      </c>
      <c r="D18" s="9" t="s">
        <v>470</v>
      </c>
      <c r="E18" s="9" t="s">
        <v>471</v>
      </c>
      <c r="F18" s="9" t="s">
        <v>480</v>
      </c>
      <c r="G18" s="9" t="s">
        <v>470</v>
      </c>
      <c r="H18" s="9" t="s">
        <v>489</v>
      </c>
      <c r="I18" s="9" t="s">
        <v>475</v>
      </c>
      <c r="J18" s="9" t="s">
        <v>483</v>
      </c>
      <c r="K18" s="9" t="s">
        <v>488</v>
      </c>
      <c r="L18" s="9" t="s">
        <v>476</v>
      </c>
      <c r="M18" s="9" t="s">
        <v>473</v>
      </c>
    </row>
    <row r="19" spans="2:13" ht="30" customHeight="1" x14ac:dyDescent="0.25">
      <c r="B19" s="6" t="s">
        <v>464</v>
      </c>
      <c r="C19" s="20">
        <f>IF(D24=".","",SUM(D51:M51))</f>
        <v>8</v>
      </c>
      <c r="D19" s="9" t="s">
        <v>478</v>
      </c>
      <c r="E19" s="9" t="s">
        <v>471</v>
      </c>
      <c r="F19" s="9" t="s">
        <v>468</v>
      </c>
      <c r="G19" s="9" t="s">
        <v>472</v>
      </c>
      <c r="H19" s="9" t="s">
        <v>470</v>
      </c>
      <c r="I19" s="9" t="s">
        <v>475</v>
      </c>
      <c r="J19" s="9" t="s">
        <v>483</v>
      </c>
      <c r="K19" s="9" t="s">
        <v>479</v>
      </c>
      <c r="L19" s="9" t="s">
        <v>470</v>
      </c>
      <c r="M19" s="9" t="s">
        <v>473</v>
      </c>
    </row>
    <row r="20" spans="2:13" ht="30" customHeight="1" x14ac:dyDescent="0.25">
      <c r="B20" s="6" t="s">
        <v>465</v>
      </c>
      <c r="C20" s="20">
        <f>IF(D24=".","",SUM(D52:M52))</f>
        <v>6</v>
      </c>
      <c r="D20" s="9" t="s">
        <v>478</v>
      </c>
      <c r="E20" s="9" t="s">
        <v>471</v>
      </c>
      <c r="F20" s="9" t="s">
        <v>470</v>
      </c>
      <c r="G20" s="9" t="s">
        <v>472</v>
      </c>
      <c r="H20" s="9" t="s">
        <v>470</v>
      </c>
      <c r="I20" s="9" t="s">
        <v>475</v>
      </c>
      <c r="J20" s="9" t="s">
        <v>470</v>
      </c>
      <c r="K20" s="9" t="s">
        <v>479</v>
      </c>
      <c r="L20" s="9" t="s">
        <v>470</v>
      </c>
      <c r="M20" s="9" t="s">
        <v>473</v>
      </c>
    </row>
    <row r="21" spans="2:13" ht="30" customHeight="1" x14ac:dyDescent="0.25">
      <c r="B21" s="6" t="s">
        <v>466</v>
      </c>
      <c r="C21" s="20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2:13" ht="30" customHeight="1" x14ac:dyDescent="0.25">
      <c r="B22" s="6" t="s">
        <v>467</v>
      </c>
      <c r="C22" s="20">
        <f>IF(D24=".","",SUM(D54:M54))</f>
        <v>5</v>
      </c>
      <c r="D22" s="9" t="s">
        <v>470</v>
      </c>
      <c r="E22" s="9" t="s">
        <v>484</v>
      </c>
      <c r="F22" s="9" t="s">
        <v>480</v>
      </c>
      <c r="G22" s="9" t="s">
        <v>472</v>
      </c>
      <c r="H22" s="9" t="s">
        <v>481</v>
      </c>
      <c r="I22" s="9" t="s">
        <v>470</v>
      </c>
      <c r="J22" s="9" t="s">
        <v>483</v>
      </c>
      <c r="K22" s="9" t="s">
        <v>479</v>
      </c>
      <c r="L22" s="9" t="s">
        <v>476</v>
      </c>
      <c r="M22" s="9" t="s">
        <v>473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478</v>
      </c>
      <c r="E24" s="5" t="s">
        <v>471</v>
      </c>
      <c r="F24" s="5" t="s">
        <v>468</v>
      </c>
      <c r="G24" s="5" t="s">
        <v>472</v>
      </c>
      <c r="H24" s="5" t="s">
        <v>470</v>
      </c>
      <c r="I24" s="5" t="s">
        <v>470</v>
      </c>
      <c r="J24" s="5" t="s">
        <v>483</v>
      </c>
      <c r="K24" s="5" t="s">
        <v>479</v>
      </c>
      <c r="L24" s="5" t="s">
        <v>477</v>
      </c>
      <c r="M24" s="5" t="s">
        <v>473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>
        <f t="shared" ref="D45:M45" si="0">IF(D13="","",IF(D13=D24,1,0))</f>
        <v>1</v>
      </c>
      <c r="E45" s="3">
        <f t="shared" si="0"/>
        <v>1</v>
      </c>
      <c r="F45" s="3">
        <f t="shared" si="0"/>
        <v>0</v>
      </c>
      <c r="G45" s="3">
        <f t="shared" si="0"/>
        <v>1</v>
      </c>
      <c r="H45" s="3">
        <f t="shared" si="0"/>
        <v>0</v>
      </c>
      <c r="I45" s="3">
        <f t="shared" si="0"/>
        <v>0</v>
      </c>
      <c r="J45" s="3">
        <f t="shared" si="0"/>
        <v>1</v>
      </c>
      <c r="K45" s="3">
        <f t="shared" si="0"/>
        <v>1</v>
      </c>
      <c r="L45" s="3">
        <f t="shared" si="0"/>
        <v>0</v>
      </c>
      <c r="M45" s="3">
        <f t="shared" si="0"/>
        <v>1</v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 t="str">
        <f t="shared" ref="D47:M47" si="2">IF(D15="","",IF(D15=D24,1,0))</f>
        <v/>
      </c>
      <c r="E47" s="3" t="str">
        <f t="shared" si="2"/>
        <v/>
      </c>
      <c r="F47" s="3" t="str">
        <f t="shared" si="2"/>
        <v/>
      </c>
      <c r="G47" s="3" t="str">
        <f t="shared" si="2"/>
        <v/>
      </c>
      <c r="H47" s="3" t="str">
        <f t="shared" si="2"/>
        <v/>
      </c>
      <c r="I47" s="3" t="str">
        <f t="shared" si="2"/>
        <v/>
      </c>
      <c r="J47" s="3" t="str">
        <f t="shared" si="2"/>
        <v/>
      </c>
      <c r="K47" s="3" t="str">
        <f t="shared" si="2"/>
        <v/>
      </c>
      <c r="L47" s="3" t="str">
        <f t="shared" si="2"/>
        <v/>
      </c>
      <c r="M47" s="3" t="str">
        <f t="shared" si="2"/>
        <v/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1</v>
      </c>
      <c r="E48" s="3">
        <f t="shared" si="3"/>
        <v>1</v>
      </c>
      <c r="F48" s="3">
        <f t="shared" si="3"/>
        <v>1</v>
      </c>
      <c r="G48" s="3">
        <f t="shared" si="3"/>
        <v>1</v>
      </c>
      <c r="H48" s="3">
        <f t="shared" si="3"/>
        <v>1</v>
      </c>
      <c r="I48" s="3">
        <f t="shared" si="3"/>
        <v>1</v>
      </c>
      <c r="J48" s="3">
        <f t="shared" si="3"/>
        <v>1</v>
      </c>
      <c r="K48" s="3">
        <f t="shared" si="3"/>
        <v>0</v>
      </c>
      <c r="L48" s="3">
        <f t="shared" si="3"/>
        <v>0</v>
      </c>
      <c r="M48" s="3">
        <f t="shared" si="3"/>
        <v>0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1</v>
      </c>
      <c r="F50" s="3">
        <f t="shared" si="5"/>
        <v>0</v>
      </c>
      <c r="G50" s="3">
        <f t="shared" si="5"/>
        <v>0</v>
      </c>
      <c r="H50" s="3">
        <f t="shared" si="5"/>
        <v>0</v>
      </c>
      <c r="I50" s="3">
        <f t="shared" si="5"/>
        <v>0</v>
      </c>
      <c r="J50" s="3">
        <f t="shared" si="5"/>
        <v>1</v>
      </c>
      <c r="K50" s="3">
        <f t="shared" si="5"/>
        <v>0</v>
      </c>
      <c r="L50" s="3">
        <f t="shared" si="5"/>
        <v>0</v>
      </c>
      <c r="M50" s="3">
        <f t="shared" si="5"/>
        <v>1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1</v>
      </c>
      <c r="E51" s="3">
        <f t="shared" si="6"/>
        <v>1</v>
      </c>
      <c r="F51" s="3">
        <f t="shared" si="6"/>
        <v>1</v>
      </c>
      <c r="G51" s="3">
        <f t="shared" si="6"/>
        <v>1</v>
      </c>
      <c r="H51" s="3">
        <f t="shared" si="6"/>
        <v>1</v>
      </c>
      <c r="I51" s="3">
        <f t="shared" si="6"/>
        <v>0</v>
      </c>
      <c r="J51" s="3">
        <f t="shared" si="6"/>
        <v>1</v>
      </c>
      <c r="K51" s="3">
        <f t="shared" si="6"/>
        <v>1</v>
      </c>
      <c r="L51" s="3">
        <f t="shared" si="6"/>
        <v>0</v>
      </c>
      <c r="M51" s="3">
        <f t="shared" si="6"/>
        <v>1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1</v>
      </c>
      <c r="E52" s="3">
        <f t="shared" si="7"/>
        <v>1</v>
      </c>
      <c r="F52" s="3">
        <f t="shared" si="7"/>
        <v>0</v>
      </c>
      <c r="G52" s="3">
        <f t="shared" si="7"/>
        <v>1</v>
      </c>
      <c r="H52" s="3">
        <f t="shared" si="7"/>
        <v>1</v>
      </c>
      <c r="I52" s="3">
        <f t="shared" si="7"/>
        <v>0</v>
      </c>
      <c r="J52" s="3">
        <f t="shared" si="7"/>
        <v>0</v>
      </c>
      <c r="K52" s="3">
        <f t="shared" si="7"/>
        <v>1</v>
      </c>
      <c r="L52" s="3">
        <f t="shared" si="7"/>
        <v>0</v>
      </c>
      <c r="M52" s="3">
        <f t="shared" si="7"/>
        <v>1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0</v>
      </c>
      <c r="E54" s="3">
        <f t="shared" si="9"/>
        <v>0</v>
      </c>
      <c r="F54" s="3">
        <f t="shared" si="9"/>
        <v>0</v>
      </c>
      <c r="G54" s="3">
        <f t="shared" si="9"/>
        <v>1</v>
      </c>
      <c r="H54" s="3">
        <f t="shared" si="9"/>
        <v>0</v>
      </c>
      <c r="I54" s="3">
        <f t="shared" si="9"/>
        <v>1</v>
      </c>
      <c r="J54" s="3">
        <f t="shared" si="9"/>
        <v>1</v>
      </c>
      <c r="K54" s="3">
        <f t="shared" si="9"/>
        <v>1</v>
      </c>
      <c r="L54" s="3">
        <f t="shared" si="9"/>
        <v>0</v>
      </c>
      <c r="M54" s="3">
        <f t="shared" si="9"/>
        <v>1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340" priority="53" rank="1"/>
  </conditionalFormatting>
  <conditionalFormatting sqref="D13:D22">
    <cfRule type="cellIs" dxfId="339" priority="10" operator="equal">
      <formula>$D$24</formula>
    </cfRule>
  </conditionalFormatting>
  <conditionalFormatting sqref="E13:E22">
    <cfRule type="cellIs" dxfId="338" priority="9" operator="equal">
      <formula>$E$24</formula>
    </cfRule>
  </conditionalFormatting>
  <conditionalFormatting sqref="F13:F22">
    <cfRule type="cellIs" dxfId="337" priority="8" operator="equal">
      <formula>$F$24</formula>
    </cfRule>
  </conditionalFormatting>
  <conditionalFormatting sqref="G13:G22">
    <cfRule type="cellIs" dxfId="336" priority="7" operator="equal">
      <formula>$G$24</formula>
    </cfRule>
  </conditionalFormatting>
  <conditionalFormatting sqref="H13:H22">
    <cfRule type="cellIs" dxfId="335" priority="6" operator="equal">
      <formula>$H$24</formula>
    </cfRule>
  </conditionalFormatting>
  <conditionalFormatting sqref="I13:I22">
    <cfRule type="cellIs" dxfId="334" priority="5" operator="equal">
      <formula>$I$24</formula>
    </cfRule>
  </conditionalFormatting>
  <conditionalFormatting sqref="J13:J22">
    <cfRule type="cellIs" dxfId="333" priority="4" operator="equal">
      <formula>$J$24</formula>
    </cfRule>
  </conditionalFormatting>
  <conditionalFormatting sqref="K13:K22">
    <cfRule type="cellIs" dxfId="332" priority="3" operator="equal">
      <formula>$K$24</formula>
    </cfRule>
  </conditionalFormatting>
  <conditionalFormatting sqref="L13:L22">
    <cfRule type="cellIs" dxfId="331" priority="2" operator="equal">
      <formula>$L$24</formula>
    </cfRule>
  </conditionalFormatting>
  <conditionalFormatting sqref="M13:M22">
    <cfRule type="cellIs" dxfId="330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B1:M59"/>
  <sheetViews>
    <sheetView zoomScaleNormal="100" workbookViewId="0">
      <selection activeCell="H24" sqref="H24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100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158</v>
      </c>
      <c r="E11" s="67" t="s">
        <v>159</v>
      </c>
      <c r="F11" s="67" t="s">
        <v>160</v>
      </c>
      <c r="G11" s="67" t="s">
        <v>161</v>
      </c>
      <c r="H11" s="67" t="s">
        <v>162</v>
      </c>
      <c r="I11" s="67" t="s">
        <v>163</v>
      </c>
      <c r="J11" s="67" t="s">
        <v>164</v>
      </c>
      <c r="K11" s="67" t="s">
        <v>165</v>
      </c>
      <c r="L11" s="67" t="s">
        <v>166</v>
      </c>
      <c r="M11" s="67" t="s">
        <v>167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>
        <f>IF(D24=".","",SUM(D45:M45))</f>
        <v>2</v>
      </c>
      <c r="D13" s="9" t="s">
        <v>472</v>
      </c>
      <c r="E13" s="9" t="s">
        <v>480</v>
      </c>
      <c r="F13" s="9" t="s">
        <v>470</v>
      </c>
      <c r="G13" s="9" t="s">
        <v>477</v>
      </c>
      <c r="H13" s="9" t="s">
        <v>471</v>
      </c>
      <c r="I13" s="9" t="s">
        <v>470</v>
      </c>
      <c r="J13" s="9" t="s">
        <v>488</v>
      </c>
      <c r="K13" s="9" t="s">
        <v>473</v>
      </c>
      <c r="L13" s="9" t="s">
        <v>483</v>
      </c>
      <c r="M13" s="9" t="s">
        <v>470</v>
      </c>
    </row>
    <row r="14" spans="2:13" ht="30" customHeight="1" x14ac:dyDescent="0.25">
      <c r="B14" s="6" t="s">
        <v>460</v>
      </c>
      <c r="C14" s="20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2:13" ht="30" customHeight="1" x14ac:dyDescent="0.25">
      <c r="B15" s="6" t="s">
        <v>459</v>
      </c>
      <c r="C15" s="20">
        <f>IF(D24=".","",SUM(D47:M47))</f>
        <v>4</v>
      </c>
      <c r="D15" s="9" t="s">
        <v>472</v>
      </c>
      <c r="E15" s="9" t="s">
        <v>480</v>
      </c>
      <c r="F15" s="9" t="s">
        <v>479</v>
      </c>
      <c r="G15" s="9" t="s">
        <v>470</v>
      </c>
      <c r="H15" s="9" t="s">
        <v>470</v>
      </c>
      <c r="I15" s="9" t="s">
        <v>482</v>
      </c>
      <c r="J15" s="9" t="s">
        <v>470</v>
      </c>
      <c r="K15" s="9" t="s">
        <v>470</v>
      </c>
      <c r="L15" s="9" t="s">
        <v>483</v>
      </c>
      <c r="M15" s="9" t="s">
        <v>485</v>
      </c>
    </row>
    <row r="16" spans="2:13" ht="30" customHeight="1" x14ac:dyDescent="0.25">
      <c r="B16" s="6" t="s">
        <v>461</v>
      </c>
      <c r="C16" s="20">
        <f>IF(D24=".","",SUM(D48:M48))</f>
        <v>5</v>
      </c>
      <c r="D16" s="9" t="s">
        <v>472</v>
      </c>
      <c r="E16" s="9" t="s">
        <v>480</v>
      </c>
      <c r="F16" s="9" t="s">
        <v>484</v>
      </c>
      <c r="G16" s="9" t="s">
        <v>481</v>
      </c>
      <c r="H16" s="9" t="s">
        <v>471</v>
      </c>
      <c r="I16" s="9" t="s">
        <v>482</v>
      </c>
      <c r="J16" s="9" t="s">
        <v>470</v>
      </c>
      <c r="K16" s="9" t="s">
        <v>470</v>
      </c>
      <c r="L16" s="9" t="s">
        <v>483</v>
      </c>
      <c r="M16" s="9" t="s">
        <v>485</v>
      </c>
    </row>
    <row r="17" spans="2:13" ht="30" customHeight="1" x14ac:dyDescent="0.25">
      <c r="B17" s="7" t="s">
        <v>462</v>
      </c>
      <c r="C17" s="2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2:13" ht="30" customHeight="1" x14ac:dyDescent="0.25">
      <c r="B18" s="6" t="s">
        <v>463</v>
      </c>
      <c r="C18" s="20">
        <f>IF(D24=".","",SUM(D50:M50))</f>
        <v>3</v>
      </c>
      <c r="D18" s="9" t="s">
        <v>472</v>
      </c>
      <c r="E18" s="9" t="s">
        <v>480</v>
      </c>
      <c r="F18" s="9" t="s">
        <v>470</v>
      </c>
      <c r="G18" s="9" t="s">
        <v>477</v>
      </c>
      <c r="H18" s="9" t="s">
        <v>471</v>
      </c>
      <c r="I18" s="9" t="s">
        <v>474</v>
      </c>
      <c r="J18" s="9" t="s">
        <v>470</v>
      </c>
      <c r="K18" s="9" t="s">
        <v>473</v>
      </c>
      <c r="L18" s="9" t="s">
        <v>483</v>
      </c>
      <c r="M18" s="9" t="s">
        <v>485</v>
      </c>
    </row>
    <row r="19" spans="2:13" ht="30" customHeight="1" x14ac:dyDescent="0.25">
      <c r="B19" s="6" t="s">
        <v>464</v>
      </c>
      <c r="C19" s="20">
        <f>IF(D24=".","",SUM(D51:M51))</f>
        <v>5</v>
      </c>
      <c r="D19" s="9" t="s">
        <v>472</v>
      </c>
      <c r="E19" s="9" t="s">
        <v>480</v>
      </c>
      <c r="F19" s="9" t="s">
        <v>479</v>
      </c>
      <c r="G19" s="9" t="s">
        <v>470</v>
      </c>
      <c r="H19" s="9" t="s">
        <v>468</v>
      </c>
      <c r="I19" s="9" t="s">
        <v>482</v>
      </c>
      <c r="J19" s="9" t="s">
        <v>488</v>
      </c>
      <c r="K19" s="9" t="s">
        <v>473</v>
      </c>
      <c r="L19" s="9" t="s">
        <v>470</v>
      </c>
      <c r="M19" s="9" t="s">
        <v>485</v>
      </c>
    </row>
    <row r="20" spans="2:13" ht="30" customHeight="1" x14ac:dyDescent="0.25">
      <c r="B20" s="6" t="s">
        <v>465</v>
      </c>
      <c r="C20" s="20">
        <f>IF(D24=".","",SUM(D52:M52))</f>
        <v>2</v>
      </c>
      <c r="D20" s="9" t="s">
        <v>472</v>
      </c>
      <c r="E20" s="9" t="s">
        <v>480</v>
      </c>
      <c r="F20" s="9" t="s">
        <v>484</v>
      </c>
      <c r="G20" s="9" t="s">
        <v>477</v>
      </c>
      <c r="H20" s="9" t="s">
        <v>470</v>
      </c>
      <c r="I20" s="9" t="s">
        <v>470</v>
      </c>
      <c r="J20" s="9" t="s">
        <v>470</v>
      </c>
      <c r="K20" s="9" t="s">
        <v>473</v>
      </c>
      <c r="L20" s="9" t="s">
        <v>469</v>
      </c>
      <c r="M20" s="9" t="s">
        <v>485</v>
      </c>
    </row>
    <row r="21" spans="2:13" ht="30" customHeight="1" x14ac:dyDescent="0.25">
      <c r="B21" s="6" t="s">
        <v>466</v>
      </c>
      <c r="C21" s="20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2:13" ht="30" customHeight="1" x14ac:dyDescent="0.25">
      <c r="B22" s="6" t="s">
        <v>467</v>
      </c>
      <c r="C22" s="20">
        <f>IF(D24=".","",SUM(D54:M54))</f>
        <v>4</v>
      </c>
      <c r="D22" s="9" t="s">
        <v>472</v>
      </c>
      <c r="E22" s="9" t="s">
        <v>480</v>
      </c>
      <c r="F22" s="9" t="s">
        <v>484</v>
      </c>
      <c r="G22" s="9" t="s">
        <v>481</v>
      </c>
      <c r="H22" s="9" t="s">
        <v>471</v>
      </c>
      <c r="I22" s="9" t="s">
        <v>470</v>
      </c>
      <c r="J22" s="9" t="s">
        <v>470</v>
      </c>
      <c r="K22" s="9" t="s">
        <v>473</v>
      </c>
      <c r="L22" s="9" t="s">
        <v>483</v>
      </c>
      <c r="M22" s="9" t="s">
        <v>485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472</v>
      </c>
      <c r="E24" s="5" t="s">
        <v>470</v>
      </c>
      <c r="F24" s="5" t="s">
        <v>479</v>
      </c>
      <c r="G24" s="5" t="s">
        <v>481</v>
      </c>
      <c r="H24" s="5" t="s">
        <v>471</v>
      </c>
      <c r="I24" s="5" t="s">
        <v>482</v>
      </c>
      <c r="J24" s="5" t="s">
        <v>475</v>
      </c>
      <c r="K24" s="5" t="s">
        <v>476</v>
      </c>
      <c r="L24" s="5" t="s">
        <v>470</v>
      </c>
      <c r="M24" s="5" t="s">
        <v>485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>
        <f t="shared" ref="D45:M45" si="0">IF(D13="","",IF(D13=D24,1,0))</f>
        <v>1</v>
      </c>
      <c r="E45" s="3">
        <f t="shared" si="0"/>
        <v>0</v>
      </c>
      <c r="F45" s="3">
        <f t="shared" si="0"/>
        <v>0</v>
      </c>
      <c r="G45" s="3">
        <f t="shared" si="0"/>
        <v>0</v>
      </c>
      <c r="H45" s="3">
        <f t="shared" si="0"/>
        <v>1</v>
      </c>
      <c r="I45" s="3">
        <f t="shared" si="0"/>
        <v>0</v>
      </c>
      <c r="J45" s="3">
        <f t="shared" si="0"/>
        <v>0</v>
      </c>
      <c r="K45" s="3">
        <f t="shared" si="0"/>
        <v>0</v>
      </c>
      <c r="L45" s="3">
        <f t="shared" si="0"/>
        <v>0</v>
      </c>
      <c r="M45" s="3">
        <f t="shared" si="0"/>
        <v>0</v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1</v>
      </c>
      <c r="E47" s="3">
        <f t="shared" si="2"/>
        <v>0</v>
      </c>
      <c r="F47" s="3">
        <f t="shared" si="2"/>
        <v>1</v>
      </c>
      <c r="G47" s="3">
        <f t="shared" si="2"/>
        <v>0</v>
      </c>
      <c r="H47" s="3">
        <f t="shared" si="2"/>
        <v>0</v>
      </c>
      <c r="I47" s="3">
        <f t="shared" si="2"/>
        <v>1</v>
      </c>
      <c r="J47" s="3">
        <f t="shared" si="2"/>
        <v>0</v>
      </c>
      <c r="K47" s="3">
        <f t="shared" si="2"/>
        <v>0</v>
      </c>
      <c r="L47" s="3">
        <f t="shared" si="2"/>
        <v>0</v>
      </c>
      <c r="M47" s="3">
        <f t="shared" si="2"/>
        <v>1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1</v>
      </c>
      <c r="E48" s="3">
        <f t="shared" si="3"/>
        <v>0</v>
      </c>
      <c r="F48" s="3">
        <f t="shared" si="3"/>
        <v>0</v>
      </c>
      <c r="G48" s="3">
        <f t="shared" si="3"/>
        <v>1</v>
      </c>
      <c r="H48" s="3">
        <f t="shared" si="3"/>
        <v>1</v>
      </c>
      <c r="I48" s="3">
        <f t="shared" si="3"/>
        <v>1</v>
      </c>
      <c r="J48" s="3">
        <f t="shared" si="3"/>
        <v>0</v>
      </c>
      <c r="K48" s="3">
        <f t="shared" si="3"/>
        <v>0</v>
      </c>
      <c r="L48" s="3">
        <f t="shared" si="3"/>
        <v>0</v>
      </c>
      <c r="M48" s="3">
        <f t="shared" si="3"/>
        <v>1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1</v>
      </c>
      <c r="E50" s="3">
        <f t="shared" si="5"/>
        <v>0</v>
      </c>
      <c r="F50" s="3">
        <f t="shared" si="5"/>
        <v>0</v>
      </c>
      <c r="G50" s="3">
        <f t="shared" si="5"/>
        <v>0</v>
      </c>
      <c r="H50" s="3">
        <f t="shared" si="5"/>
        <v>1</v>
      </c>
      <c r="I50" s="3">
        <f t="shared" si="5"/>
        <v>0</v>
      </c>
      <c r="J50" s="3">
        <f t="shared" si="5"/>
        <v>0</v>
      </c>
      <c r="K50" s="3">
        <f t="shared" si="5"/>
        <v>0</v>
      </c>
      <c r="L50" s="3">
        <f t="shared" si="5"/>
        <v>0</v>
      </c>
      <c r="M50" s="3">
        <f t="shared" si="5"/>
        <v>1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1</v>
      </c>
      <c r="E51" s="3">
        <f t="shared" si="6"/>
        <v>0</v>
      </c>
      <c r="F51" s="3">
        <f t="shared" si="6"/>
        <v>1</v>
      </c>
      <c r="G51" s="3">
        <f t="shared" si="6"/>
        <v>0</v>
      </c>
      <c r="H51" s="3">
        <f t="shared" si="6"/>
        <v>0</v>
      </c>
      <c r="I51" s="3">
        <f t="shared" si="6"/>
        <v>1</v>
      </c>
      <c r="J51" s="3">
        <f t="shared" si="6"/>
        <v>0</v>
      </c>
      <c r="K51" s="3">
        <f t="shared" si="6"/>
        <v>0</v>
      </c>
      <c r="L51" s="3">
        <f t="shared" si="6"/>
        <v>1</v>
      </c>
      <c r="M51" s="3">
        <f t="shared" si="6"/>
        <v>1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1</v>
      </c>
      <c r="E52" s="3">
        <f t="shared" si="7"/>
        <v>0</v>
      </c>
      <c r="F52" s="3">
        <f t="shared" si="7"/>
        <v>0</v>
      </c>
      <c r="G52" s="3">
        <f t="shared" si="7"/>
        <v>0</v>
      </c>
      <c r="H52" s="3">
        <f t="shared" si="7"/>
        <v>0</v>
      </c>
      <c r="I52" s="3">
        <f t="shared" si="7"/>
        <v>0</v>
      </c>
      <c r="J52" s="3">
        <f t="shared" si="7"/>
        <v>0</v>
      </c>
      <c r="K52" s="3">
        <f t="shared" si="7"/>
        <v>0</v>
      </c>
      <c r="L52" s="3">
        <f t="shared" si="7"/>
        <v>0</v>
      </c>
      <c r="M52" s="3">
        <f t="shared" si="7"/>
        <v>1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1</v>
      </c>
      <c r="E54" s="3">
        <f t="shared" si="9"/>
        <v>0</v>
      </c>
      <c r="F54" s="3">
        <f t="shared" si="9"/>
        <v>0</v>
      </c>
      <c r="G54" s="3">
        <f t="shared" si="9"/>
        <v>1</v>
      </c>
      <c r="H54" s="3">
        <f t="shared" si="9"/>
        <v>1</v>
      </c>
      <c r="I54" s="3">
        <f t="shared" si="9"/>
        <v>0</v>
      </c>
      <c r="J54" s="3">
        <f t="shared" si="9"/>
        <v>0</v>
      </c>
      <c r="K54" s="3">
        <f t="shared" si="9"/>
        <v>0</v>
      </c>
      <c r="L54" s="3">
        <f t="shared" si="9"/>
        <v>0</v>
      </c>
      <c r="M54" s="3">
        <f t="shared" si="9"/>
        <v>1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329" priority="52" rank="1"/>
  </conditionalFormatting>
  <conditionalFormatting sqref="D13:D22">
    <cfRule type="cellIs" dxfId="328" priority="10" operator="equal">
      <formula>$D$24</formula>
    </cfRule>
  </conditionalFormatting>
  <conditionalFormatting sqref="E13:E22">
    <cfRule type="cellIs" dxfId="327" priority="9" operator="equal">
      <formula>$E$24</formula>
    </cfRule>
  </conditionalFormatting>
  <conditionalFormatting sqref="F13:F22">
    <cfRule type="cellIs" dxfId="326" priority="8" operator="equal">
      <formula>$F$24</formula>
    </cfRule>
  </conditionalFormatting>
  <conditionalFormatting sqref="G13:G22">
    <cfRule type="cellIs" dxfId="325" priority="7" operator="equal">
      <formula>$G$24</formula>
    </cfRule>
  </conditionalFormatting>
  <conditionalFormatting sqref="H13:H22">
    <cfRule type="cellIs" dxfId="324" priority="6" operator="equal">
      <formula>$H$24</formula>
    </cfRule>
  </conditionalFormatting>
  <conditionalFormatting sqref="I13:I22">
    <cfRule type="cellIs" dxfId="323" priority="5" operator="equal">
      <formula>$I$24</formula>
    </cfRule>
  </conditionalFormatting>
  <conditionalFormatting sqref="J13:J22">
    <cfRule type="cellIs" dxfId="322" priority="4" operator="equal">
      <formula>$J$24</formula>
    </cfRule>
  </conditionalFormatting>
  <conditionalFormatting sqref="K13:K22">
    <cfRule type="cellIs" dxfId="321" priority="3" operator="equal">
      <formula>$K$24</formula>
    </cfRule>
  </conditionalFormatting>
  <conditionalFormatting sqref="L13:L22">
    <cfRule type="cellIs" dxfId="320" priority="2" operator="equal">
      <formula>$L$24</formula>
    </cfRule>
  </conditionalFormatting>
  <conditionalFormatting sqref="M13:M22">
    <cfRule type="cellIs" dxfId="319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B1:M59"/>
  <sheetViews>
    <sheetView zoomScaleNormal="100" workbookViewId="0">
      <selection activeCell="F24" sqref="F24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101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168</v>
      </c>
      <c r="E11" s="67" t="s">
        <v>169</v>
      </c>
      <c r="F11" s="67" t="s">
        <v>170</v>
      </c>
      <c r="G11" s="67" t="s">
        <v>171</v>
      </c>
      <c r="H11" s="67" t="s">
        <v>172</v>
      </c>
      <c r="I11" s="67" t="s">
        <v>173</v>
      </c>
      <c r="J11" s="67" t="s">
        <v>174</v>
      </c>
      <c r="K11" s="67" t="s">
        <v>175</v>
      </c>
      <c r="L11" s="67" t="s">
        <v>176</v>
      </c>
      <c r="M11" s="67" t="s">
        <v>177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>
        <f>IF(D24=".","",SUM(D45:M45))</f>
        <v>3</v>
      </c>
      <c r="D13" s="9" t="s">
        <v>469</v>
      </c>
      <c r="E13" s="9" t="s">
        <v>470</v>
      </c>
      <c r="F13" s="9" t="s">
        <v>468</v>
      </c>
      <c r="G13" s="9" t="s">
        <v>472</v>
      </c>
      <c r="H13" s="9" t="s">
        <v>470</v>
      </c>
      <c r="I13" s="9" t="s">
        <v>475</v>
      </c>
      <c r="J13" s="9" t="s">
        <v>473</v>
      </c>
      <c r="K13" s="9" t="s">
        <v>483</v>
      </c>
      <c r="L13" s="9" t="s">
        <v>470</v>
      </c>
      <c r="M13" s="9" t="s">
        <v>471</v>
      </c>
    </row>
    <row r="14" spans="2:13" ht="30" customHeight="1" x14ac:dyDescent="0.25">
      <c r="B14" s="6" t="s">
        <v>460</v>
      </c>
      <c r="C14" s="20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2:13" ht="30" customHeight="1" x14ac:dyDescent="0.25">
      <c r="B15" s="6" t="s">
        <v>459</v>
      </c>
      <c r="C15" s="20">
        <f>IF(D24=".","",SUM(D47:M47))</f>
        <v>4</v>
      </c>
      <c r="D15" s="9" t="s">
        <v>469</v>
      </c>
      <c r="E15" s="9" t="s">
        <v>470</v>
      </c>
      <c r="F15" s="9" t="s">
        <v>468</v>
      </c>
      <c r="G15" s="9" t="s">
        <v>472</v>
      </c>
      <c r="H15" s="9" t="s">
        <v>489</v>
      </c>
      <c r="I15" s="9" t="s">
        <v>470</v>
      </c>
      <c r="J15" s="9" t="s">
        <v>473</v>
      </c>
      <c r="K15" s="9" t="s">
        <v>479</v>
      </c>
      <c r="L15" s="9" t="s">
        <v>470</v>
      </c>
      <c r="M15" s="9" t="s">
        <v>471</v>
      </c>
    </row>
    <row r="16" spans="2:13" ht="30" customHeight="1" x14ac:dyDescent="0.25">
      <c r="B16" s="6" t="s">
        <v>461</v>
      </c>
      <c r="C16" s="20">
        <f>IF(D24=".","",SUM(D48:M48))</f>
        <v>5</v>
      </c>
      <c r="D16" s="9" t="s">
        <v>469</v>
      </c>
      <c r="E16" s="9" t="s">
        <v>470</v>
      </c>
      <c r="F16" s="9" t="s">
        <v>468</v>
      </c>
      <c r="G16" s="9" t="s">
        <v>472</v>
      </c>
      <c r="H16" s="9" t="s">
        <v>489</v>
      </c>
      <c r="I16" s="9" t="s">
        <v>470</v>
      </c>
      <c r="J16" s="9" t="s">
        <v>473</v>
      </c>
      <c r="K16" s="9" t="s">
        <v>483</v>
      </c>
      <c r="L16" s="9" t="s">
        <v>480</v>
      </c>
      <c r="M16" s="9" t="s">
        <v>470</v>
      </c>
    </row>
    <row r="17" spans="2:13" ht="30" customHeight="1" x14ac:dyDescent="0.25">
      <c r="B17" s="7" t="s">
        <v>462</v>
      </c>
      <c r="C17" s="2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2:13" ht="30" customHeight="1" x14ac:dyDescent="0.25">
      <c r="B18" s="6" t="s">
        <v>463</v>
      </c>
      <c r="C18" s="20">
        <f>IF(D24=".","",SUM(D50:M50))</f>
        <v>6</v>
      </c>
      <c r="D18" s="9" t="s">
        <v>469</v>
      </c>
      <c r="E18" s="9" t="s">
        <v>488</v>
      </c>
      <c r="F18" s="9" t="s">
        <v>485</v>
      </c>
      <c r="G18" s="9" t="s">
        <v>472</v>
      </c>
      <c r="H18" s="9" t="s">
        <v>470</v>
      </c>
      <c r="I18" s="9" t="s">
        <v>470</v>
      </c>
      <c r="J18" s="9" t="s">
        <v>473</v>
      </c>
      <c r="K18" s="9" t="s">
        <v>483</v>
      </c>
      <c r="L18" s="9" t="s">
        <v>480</v>
      </c>
      <c r="M18" s="9" t="s">
        <v>471</v>
      </c>
    </row>
    <row r="19" spans="2:13" ht="30" customHeight="1" x14ac:dyDescent="0.25">
      <c r="B19" s="6" t="s">
        <v>464</v>
      </c>
      <c r="C19" s="20">
        <f>IF(D24=".","",SUM(D51:M51))</f>
        <v>3</v>
      </c>
      <c r="D19" s="9" t="s">
        <v>469</v>
      </c>
      <c r="E19" s="9" t="s">
        <v>470</v>
      </c>
      <c r="F19" s="9" t="s">
        <v>468</v>
      </c>
      <c r="G19" s="9" t="s">
        <v>472</v>
      </c>
      <c r="H19" s="9" t="s">
        <v>489</v>
      </c>
      <c r="I19" s="9" t="s">
        <v>475</v>
      </c>
      <c r="J19" s="9" t="s">
        <v>473</v>
      </c>
      <c r="K19" s="9" t="s">
        <v>470</v>
      </c>
      <c r="L19" s="9" t="s">
        <v>477</v>
      </c>
      <c r="M19" s="9" t="s">
        <v>471</v>
      </c>
    </row>
    <row r="20" spans="2:13" ht="30" customHeight="1" x14ac:dyDescent="0.25">
      <c r="B20" s="6" t="s">
        <v>465</v>
      </c>
      <c r="C20" s="20">
        <f>IF(D24=".","",SUM(D52:M52))</f>
        <v>5</v>
      </c>
      <c r="D20" s="9" t="s">
        <v>469</v>
      </c>
      <c r="E20" s="9" t="s">
        <v>478</v>
      </c>
      <c r="F20" s="9" t="s">
        <v>470</v>
      </c>
      <c r="G20" s="9" t="s">
        <v>472</v>
      </c>
      <c r="H20" s="9" t="s">
        <v>470</v>
      </c>
      <c r="I20" s="9" t="s">
        <v>470</v>
      </c>
      <c r="J20" s="9" t="s">
        <v>473</v>
      </c>
      <c r="K20" s="9" t="s">
        <v>483</v>
      </c>
      <c r="L20" s="9" t="s">
        <v>477</v>
      </c>
      <c r="M20" s="9" t="s">
        <v>471</v>
      </c>
    </row>
    <row r="21" spans="2:13" ht="30" customHeight="1" x14ac:dyDescent="0.25">
      <c r="B21" s="6" t="s">
        <v>466</v>
      </c>
      <c r="C21" s="20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2:13" ht="30" customHeight="1" x14ac:dyDescent="0.25">
      <c r="B22" s="6" t="s">
        <v>467</v>
      </c>
      <c r="C22" s="20">
        <f>IF(D24=".","",SUM(D54:M54))</f>
        <v>6</v>
      </c>
      <c r="D22" s="9" t="s">
        <v>469</v>
      </c>
      <c r="E22" s="9" t="s">
        <v>478</v>
      </c>
      <c r="F22" s="9" t="s">
        <v>470</v>
      </c>
      <c r="G22" s="9" t="s">
        <v>472</v>
      </c>
      <c r="H22" s="9" t="s">
        <v>484</v>
      </c>
      <c r="I22" s="9" t="s">
        <v>470</v>
      </c>
      <c r="J22" s="9" t="s">
        <v>473</v>
      </c>
      <c r="K22" s="9" t="s">
        <v>483</v>
      </c>
      <c r="L22" s="9" t="s">
        <v>480</v>
      </c>
      <c r="M22" s="9" t="s">
        <v>471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470</v>
      </c>
      <c r="E24" s="5" t="s">
        <v>478</v>
      </c>
      <c r="F24" s="5" t="s">
        <v>485</v>
      </c>
      <c r="G24" s="5" t="s">
        <v>470</v>
      </c>
      <c r="H24" s="5" t="s">
        <v>489</v>
      </c>
      <c r="I24" s="5" t="s">
        <v>470</v>
      </c>
      <c r="J24" s="5" t="s">
        <v>473</v>
      </c>
      <c r="K24" s="5" t="s">
        <v>483</v>
      </c>
      <c r="L24" s="5" t="s">
        <v>480</v>
      </c>
      <c r="M24" s="5" t="s">
        <v>471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>
        <f t="shared" ref="D45:M45" si="0">IF(D13="","",IF(D13=D24,1,0))</f>
        <v>0</v>
      </c>
      <c r="E45" s="3">
        <f t="shared" si="0"/>
        <v>0</v>
      </c>
      <c r="F45" s="3">
        <f t="shared" si="0"/>
        <v>0</v>
      </c>
      <c r="G45" s="3">
        <f t="shared" si="0"/>
        <v>0</v>
      </c>
      <c r="H45" s="3">
        <f t="shared" si="0"/>
        <v>0</v>
      </c>
      <c r="I45" s="3">
        <f t="shared" si="0"/>
        <v>0</v>
      </c>
      <c r="J45" s="3">
        <f t="shared" si="0"/>
        <v>1</v>
      </c>
      <c r="K45" s="3">
        <f t="shared" si="0"/>
        <v>1</v>
      </c>
      <c r="L45" s="3">
        <f t="shared" si="0"/>
        <v>0</v>
      </c>
      <c r="M45" s="3">
        <f t="shared" si="0"/>
        <v>1</v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0</v>
      </c>
      <c r="E47" s="3">
        <f t="shared" si="2"/>
        <v>0</v>
      </c>
      <c r="F47" s="3">
        <f t="shared" si="2"/>
        <v>0</v>
      </c>
      <c r="G47" s="3">
        <f t="shared" si="2"/>
        <v>0</v>
      </c>
      <c r="H47" s="3">
        <f t="shared" si="2"/>
        <v>1</v>
      </c>
      <c r="I47" s="3">
        <f t="shared" si="2"/>
        <v>1</v>
      </c>
      <c r="J47" s="3">
        <f t="shared" si="2"/>
        <v>1</v>
      </c>
      <c r="K47" s="3">
        <f t="shared" si="2"/>
        <v>0</v>
      </c>
      <c r="L47" s="3">
        <f t="shared" si="2"/>
        <v>0</v>
      </c>
      <c r="M47" s="3">
        <f t="shared" si="2"/>
        <v>1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0</v>
      </c>
      <c r="E48" s="3">
        <f t="shared" si="3"/>
        <v>0</v>
      </c>
      <c r="F48" s="3">
        <f t="shared" si="3"/>
        <v>0</v>
      </c>
      <c r="G48" s="3">
        <f t="shared" si="3"/>
        <v>0</v>
      </c>
      <c r="H48" s="3">
        <f t="shared" si="3"/>
        <v>1</v>
      </c>
      <c r="I48" s="3">
        <f t="shared" si="3"/>
        <v>1</v>
      </c>
      <c r="J48" s="3">
        <f t="shared" si="3"/>
        <v>1</v>
      </c>
      <c r="K48" s="3">
        <f t="shared" si="3"/>
        <v>1</v>
      </c>
      <c r="L48" s="3">
        <f t="shared" si="3"/>
        <v>1</v>
      </c>
      <c r="M48" s="3">
        <f t="shared" si="3"/>
        <v>0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0</v>
      </c>
      <c r="F50" s="3">
        <f t="shared" si="5"/>
        <v>1</v>
      </c>
      <c r="G50" s="3">
        <f t="shared" si="5"/>
        <v>0</v>
      </c>
      <c r="H50" s="3">
        <f t="shared" si="5"/>
        <v>0</v>
      </c>
      <c r="I50" s="3">
        <f t="shared" si="5"/>
        <v>1</v>
      </c>
      <c r="J50" s="3">
        <f t="shared" si="5"/>
        <v>1</v>
      </c>
      <c r="K50" s="3">
        <f t="shared" si="5"/>
        <v>1</v>
      </c>
      <c r="L50" s="3">
        <f t="shared" si="5"/>
        <v>1</v>
      </c>
      <c r="M50" s="3">
        <f t="shared" si="5"/>
        <v>1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0</v>
      </c>
      <c r="E51" s="3">
        <f t="shared" si="6"/>
        <v>0</v>
      </c>
      <c r="F51" s="3">
        <f t="shared" si="6"/>
        <v>0</v>
      </c>
      <c r="G51" s="3">
        <f t="shared" si="6"/>
        <v>0</v>
      </c>
      <c r="H51" s="3">
        <f t="shared" si="6"/>
        <v>1</v>
      </c>
      <c r="I51" s="3">
        <f t="shared" si="6"/>
        <v>0</v>
      </c>
      <c r="J51" s="3">
        <f t="shared" si="6"/>
        <v>1</v>
      </c>
      <c r="K51" s="3">
        <f t="shared" si="6"/>
        <v>0</v>
      </c>
      <c r="L51" s="3">
        <f t="shared" si="6"/>
        <v>0</v>
      </c>
      <c r="M51" s="3">
        <f t="shared" si="6"/>
        <v>1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1</v>
      </c>
      <c r="F52" s="3">
        <f t="shared" si="7"/>
        <v>0</v>
      </c>
      <c r="G52" s="3">
        <f t="shared" si="7"/>
        <v>0</v>
      </c>
      <c r="H52" s="3">
        <f t="shared" si="7"/>
        <v>0</v>
      </c>
      <c r="I52" s="3">
        <f t="shared" si="7"/>
        <v>1</v>
      </c>
      <c r="J52" s="3">
        <f t="shared" si="7"/>
        <v>1</v>
      </c>
      <c r="K52" s="3">
        <f t="shared" si="7"/>
        <v>1</v>
      </c>
      <c r="L52" s="3">
        <f t="shared" si="7"/>
        <v>0</v>
      </c>
      <c r="M52" s="3">
        <f t="shared" si="7"/>
        <v>1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0</v>
      </c>
      <c r="E54" s="3">
        <f t="shared" si="9"/>
        <v>1</v>
      </c>
      <c r="F54" s="3">
        <f t="shared" si="9"/>
        <v>0</v>
      </c>
      <c r="G54" s="3">
        <f t="shared" si="9"/>
        <v>0</v>
      </c>
      <c r="H54" s="3">
        <f t="shared" si="9"/>
        <v>0</v>
      </c>
      <c r="I54" s="3">
        <f t="shared" si="9"/>
        <v>1</v>
      </c>
      <c r="J54" s="3">
        <f t="shared" si="9"/>
        <v>1</v>
      </c>
      <c r="K54" s="3">
        <f t="shared" si="9"/>
        <v>1</v>
      </c>
      <c r="L54" s="3">
        <f t="shared" si="9"/>
        <v>1</v>
      </c>
      <c r="M54" s="3">
        <f t="shared" si="9"/>
        <v>1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318" priority="51" rank="1"/>
  </conditionalFormatting>
  <conditionalFormatting sqref="D13:D22">
    <cfRule type="cellIs" dxfId="317" priority="10" operator="equal">
      <formula>$D$24</formula>
    </cfRule>
  </conditionalFormatting>
  <conditionalFormatting sqref="E13:E22">
    <cfRule type="cellIs" dxfId="316" priority="9" operator="equal">
      <formula>$E$24</formula>
    </cfRule>
  </conditionalFormatting>
  <conditionalFormatting sqref="F13:F22">
    <cfRule type="cellIs" dxfId="315" priority="8" operator="equal">
      <formula>$F$24</formula>
    </cfRule>
  </conditionalFormatting>
  <conditionalFormatting sqref="G13:G22">
    <cfRule type="cellIs" dxfId="314" priority="7" operator="equal">
      <formula>$G$24</formula>
    </cfRule>
  </conditionalFormatting>
  <conditionalFormatting sqref="H13:H22">
    <cfRule type="cellIs" dxfId="313" priority="6" operator="equal">
      <formula>$H$24</formula>
    </cfRule>
  </conditionalFormatting>
  <conditionalFormatting sqref="I13:I22">
    <cfRule type="cellIs" dxfId="312" priority="5" operator="equal">
      <formula>$I$24</formula>
    </cfRule>
  </conditionalFormatting>
  <conditionalFormatting sqref="J13:J22">
    <cfRule type="cellIs" dxfId="311" priority="4" operator="equal">
      <formula>$J$24</formula>
    </cfRule>
  </conditionalFormatting>
  <conditionalFormatting sqref="K13:K22">
    <cfRule type="cellIs" dxfId="310" priority="3" operator="equal">
      <formula>$K$24</formula>
    </cfRule>
  </conditionalFormatting>
  <conditionalFormatting sqref="L13:L22">
    <cfRule type="cellIs" dxfId="309" priority="2" operator="equal">
      <formula>$L$24</formula>
    </cfRule>
  </conditionalFormatting>
  <conditionalFormatting sqref="M13:M22">
    <cfRule type="cellIs" dxfId="308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B1:M59"/>
  <sheetViews>
    <sheetView zoomScaleNormal="100" workbookViewId="0">
      <selection activeCell="E17" sqref="E17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102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178</v>
      </c>
      <c r="E11" s="67" t="s">
        <v>179</v>
      </c>
      <c r="F11" s="67" t="s">
        <v>180</v>
      </c>
      <c r="G11" s="67" t="s">
        <v>181</v>
      </c>
      <c r="H11" s="67" t="s">
        <v>182</v>
      </c>
      <c r="I11" s="67" t="s">
        <v>183</v>
      </c>
      <c r="J11" s="67" t="s">
        <v>184</v>
      </c>
      <c r="K11" s="67" t="s">
        <v>185</v>
      </c>
      <c r="L11" s="67" t="s">
        <v>186</v>
      </c>
      <c r="M11" s="67" t="s">
        <v>187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>
        <f>IF(D24=".","",SUM(D45:M45))</f>
        <v>6</v>
      </c>
      <c r="D13" s="24" t="s">
        <v>470</v>
      </c>
      <c r="E13" s="24" t="s">
        <v>473</v>
      </c>
      <c r="F13" s="24" t="s">
        <v>484</v>
      </c>
      <c r="G13" s="24" t="s">
        <v>472</v>
      </c>
      <c r="H13" s="24" t="s">
        <v>471</v>
      </c>
      <c r="I13" s="24" t="s">
        <v>470</v>
      </c>
      <c r="J13" s="24" t="s">
        <v>470</v>
      </c>
      <c r="K13" s="24" t="s">
        <v>476</v>
      </c>
      <c r="L13" s="24" t="s">
        <v>483</v>
      </c>
      <c r="M13" s="24" t="s">
        <v>485</v>
      </c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6</v>
      </c>
      <c r="D15" s="24" t="s">
        <v>490</v>
      </c>
      <c r="E15" s="24" t="s">
        <v>470</v>
      </c>
      <c r="F15" s="24" t="s">
        <v>481</v>
      </c>
      <c r="G15" s="24" t="s">
        <v>472</v>
      </c>
      <c r="H15" s="24" t="s">
        <v>470</v>
      </c>
      <c r="I15" s="24" t="s">
        <v>470</v>
      </c>
      <c r="J15" s="24" t="s">
        <v>470</v>
      </c>
      <c r="K15" s="24" t="s">
        <v>470</v>
      </c>
      <c r="L15" s="24" t="s">
        <v>483</v>
      </c>
      <c r="M15" s="24" t="s">
        <v>470</v>
      </c>
    </row>
    <row r="16" spans="2:13" ht="30" customHeight="1" x14ac:dyDescent="0.25">
      <c r="B16" s="6" t="s">
        <v>461</v>
      </c>
      <c r="C16" s="20">
        <f>IF(D24=".","",SUM(D48:M48))</f>
        <v>7</v>
      </c>
      <c r="D16" s="24" t="s">
        <v>490</v>
      </c>
      <c r="E16" s="24" t="s">
        <v>470</v>
      </c>
      <c r="F16" s="24" t="s">
        <v>481</v>
      </c>
      <c r="G16" s="24" t="s">
        <v>472</v>
      </c>
      <c r="H16" s="24" t="s">
        <v>471</v>
      </c>
      <c r="I16" s="24" t="s">
        <v>482</v>
      </c>
      <c r="J16" s="24" t="s">
        <v>488</v>
      </c>
      <c r="K16" s="24" t="s">
        <v>468</v>
      </c>
      <c r="L16" s="24" t="s">
        <v>483</v>
      </c>
      <c r="M16" s="24" t="s">
        <v>485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4</v>
      </c>
      <c r="D18" s="24" t="s">
        <v>470</v>
      </c>
      <c r="E18" s="24" t="s">
        <v>473</v>
      </c>
      <c r="F18" s="24" t="s">
        <v>481</v>
      </c>
      <c r="G18" s="24" t="s">
        <v>472</v>
      </c>
      <c r="H18" s="24" t="s">
        <v>471</v>
      </c>
      <c r="I18" s="24" t="s">
        <v>469</v>
      </c>
      <c r="J18" s="24" t="s">
        <v>470</v>
      </c>
      <c r="K18" s="24" t="s">
        <v>476</v>
      </c>
      <c r="L18" s="24" t="s">
        <v>483</v>
      </c>
      <c r="M18" s="24" t="s">
        <v>470</v>
      </c>
    </row>
    <row r="19" spans="2:13" ht="30" customHeight="1" x14ac:dyDescent="0.25">
      <c r="B19" s="6" t="s">
        <v>464</v>
      </c>
      <c r="C19" s="20">
        <f>IF(D24=".","",SUM(D51:M51))</f>
        <v>4</v>
      </c>
      <c r="D19" s="24" t="s">
        <v>470</v>
      </c>
      <c r="E19" s="24" t="s">
        <v>473</v>
      </c>
      <c r="F19" s="24" t="s">
        <v>481</v>
      </c>
      <c r="G19" s="24" t="s">
        <v>472</v>
      </c>
      <c r="H19" s="24" t="s">
        <v>471</v>
      </c>
      <c r="I19" s="24" t="s">
        <v>482</v>
      </c>
      <c r="J19" s="24" t="s">
        <v>488</v>
      </c>
      <c r="K19" s="24" t="s">
        <v>470</v>
      </c>
      <c r="L19" s="24" t="s">
        <v>483</v>
      </c>
      <c r="M19" s="24" t="s">
        <v>485</v>
      </c>
    </row>
    <row r="20" spans="2:13" ht="30" customHeight="1" x14ac:dyDescent="0.25">
      <c r="B20" s="6" t="s">
        <v>465</v>
      </c>
      <c r="C20" s="20">
        <f>IF(D24=".","",SUM(D52:M52))</f>
        <v>6</v>
      </c>
      <c r="D20" s="24" t="s">
        <v>490</v>
      </c>
      <c r="E20" s="24" t="s">
        <v>470</v>
      </c>
      <c r="F20" s="24" t="s">
        <v>484</v>
      </c>
      <c r="G20" s="24" t="s">
        <v>472</v>
      </c>
      <c r="H20" s="24" t="s">
        <v>471</v>
      </c>
      <c r="I20" s="24" t="s">
        <v>469</v>
      </c>
      <c r="J20" s="24" t="s">
        <v>470</v>
      </c>
      <c r="K20" s="24" t="s">
        <v>476</v>
      </c>
      <c r="L20" s="24" t="s">
        <v>470</v>
      </c>
      <c r="M20" s="24" t="s">
        <v>485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6</v>
      </c>
      <c r="D22" s="24" t="s">
        <v>470</v>
      </c>
      <c r="E22" s="24" t="s">
        <v>480</v>
      </c>
      <c r="F22" s="24" t="s">
        <v>484</v>
      </c>
      <c r="G22" s="24" t="s">
        <v>472</v>
      </c>
      <c r="H22" s="24" t="s">
        <v>471</v>
      </c>
      <c r="I22" s="24" t="s">
        <v>470</v>
      </c>
      <c r="J22" s="24" t="s">
        <v>488</v>
      </c>
      <c r="K22" s="24" t="s">
        <v>468</v>
      </c>
      <c r="L22" s="24" t="s">
        <v>483</v>
      </c>
      <c r="M22" s="24" t="s">
        <v>485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490</v>
      </c>
      <c r="E24" s="5" t="s">
        <v>470</v>
      </c>
      <c r="F24" s="5" t="s">
        <v>470</v>
      </c>
      <c r="G24" s="5" t="s">
        <v>472</v>
      </c>
      <c r="H24" s="5" t="s">
        <v>471</v>
      </c>
      <c r="I24" s="5" t="s">
        <v>470</v>
      </c>
      <c r="J24" s="5" t="s">
        <v>470</v>
      </c>
      <c r="K24" s="5" t="s">
        <v>468</v>
      </c>
      <c r="L24" s="5" t="s">
        <v>483</v>
      </c>
      <c r="M24" s="5" t="s">
        <v>485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>
        <f t="shared" ref="D45:M45" si="0">IF(D13="","",IF(D13=D24,1,0))</f>
        <v>0</v>
      </c>
      <c r="E45" s="3">
        <f t="shared" si="0"/>
        <v>0</v>
      </c>
      <c r="F45" s="3">
        <f t="shared" si="0"/>
        <v>0</v>
      </c>
      <c r="G45" s="3">
        <f t="shared" si="0"/>
        <v>1</v>
      </c>
      <c r="H45" s="3">
        <f t="shared" si="0"/>
        <v>1</v>
      </c>
      <c r="I45" s="3">
        <f t="shared" si="0"/>
        <v>1</v>
      </c>
      <c r="J45" s="3">
        <f t="shared" si="0"/>
        <v>1</v>
      </c>
      <c r="K45" s="3">
        <f t="shared" si="0"/>
        <v>0</v>
      </c>
      <c r="L45" s="3">
        <f t="shared" si="0"/>
        <v>1</v>
      </c>
      <c r="M45" s="3">
        <f t="shared" si="0"/>
        <v>1</v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1</v>
      </c>
      <c r="E47" s="3">
        <f t="shared" si="2"/>
        <v>1</v>
      </c>
      <c r="F47" s="3">
        <f t="shared" si="2"/>
        <v>0</v>
      </c>
      <c r="G47" s="3">
        <f t="shared" si="2"/>
        <v>1</v>
      </c>
      <c r="H47" s="3">
        <f t="shared" si="2"/>
        <v>0</v>
      </c>
      <c r="I47" s="3">
        <f t="shared" si="2"/>
        <v>1</v>
      </c>
      <c r="J47" s="3">
        <f t="shared" si="2"/>
        <v>1</v>
      </c>
      <c r="K47" s="3">
        <f t="shared" si="2"/>
        <v>0</v>
      </c>
      <c r="L47" s="3">
        <f t="shared" si="2"/>
        <v>1</v>
      </c>
      <c r="M47" s="3">
        <f t="shared" si="2"/>
        <v>0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1</v>
      </c>
      <c r="E48" s="3">
        <f t="shared" si="3"/>
        <v>1</v>
      </c>
      <c r="F48" s="3">
        <f t="shared" si="3"/>
        <v>0</v>
      </c>
      <c r="G48" s="3">
        <f t="shared" si="3"/>
        <v>1</v>
      </c>
      <c r="H48" s="3">
        <f t="shared" si="3"/>
        <v>1</v>
      </c>
      <c r="I48" s="3">
        <f t="shared" si="3"/>
        <v>0</v>
      </c>
      <c r="J48" s="3">
        <f t="shared" si="3"/>
        <v>0</v>
      </c>
      <c r="K48" s="3">
        <f t="shared" si="3"/>
        <v>1</v>
      </c>
      <c r="L48" s="3">
        <f t="shared" si="3"/>
        <v>1</v>
      </c>
      <c r="M48" s="3">
        <f t="shared" si="3"/>
        <v>1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0</v>
      </c>
      <c r="F50" s="3">
        <f t="shared" si="5"/>
        <v>0</v>
      </c>
      <c r="G50" s="3">
        <f t="shared" si="5"/>
        <v>1</v>
      </c>
      <c r="H50" s="3">
        <f t="shared" si="5"/>
        <v>1</v>
      </c>
      <c r="I50" s="3">
        <f t="shared" si="5"/>
        <v>0</v>
      </c>
      <c r="J50" s="3">
        <f t="shared" si="5"/>
        <v>1</v>
      </c>
      <c r="K50" s="3">
        <f t="shared" si="5"/>
        <v>0</v>
      </c>
      <c r="L50" s="3">
        <f t="shared" si="5"/>
        <v>1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0</v>
      </c>
      <c r="E51" s="3">
        <f t="shared" si="6"/>
        <v>0</v>
      </c>
      <c r="F51" s="3">
        <f t="shared" si="6"/>
        <v>0</v>
      </c>
      <c r="G51" s="3">
        <f t="shared" si="6"/>
        <v>1</v>
      </c>
      <c r="H51" s="3">
        <f t="shared" si="6"/>
        <v>1</v>
      </c>
      <c r="I51" s="3">
        <f t="shared" si="6"/>
        <v>0</v>
      </c>
      <c r="J51" s="3">
        <f t="shared" si="6"/>
        <v>0</v>
      </c>
      <c r="K51" s="3">
        <f t="shared" si="6"/>
        <v>0</v>
      </c>
      <c r="L51" s="3">
        <f t="shared" si="6"/>
        <v>1</v>
      </c>
      <c r="M51" s="3">
        <f t="shared" si="6"/>
        <v>1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1</v>
      </c>
      <c r="E52" s="3">
        <f t="shared" si="7"/>
        <v>1</v>
      </c>
      <c r="F52" s="3">
        <f t="shared" si="7"/>
        <v>0</v>
      </c>
      <c r="G52" s="3">
        <f t="shared" si="7"/>
        <v>1</v>
      </c>
      <c r="H52" s="3">
        <f t="shared" si="7"/>
        <v>1</v>
      </c>
      <c r="I52" s="3">
        <f t="shared" si="7"/>
        <v>0</v>
      </c>
      <c r="J52" s="3">
        <f t="shared" si="7"/>
        <v>1</v>
      </c>
      <c r="K52" s="3">
        <f t="shared" si="7"/>
        <v>0</v>
      </c>
      <c r="L52" s="3">
        <f t="shared" si="7"/>
        <v>0</v>
      </c>
      <c r="M52" s="3">
        <f t="shared" si="7"/>
        <v>1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0</v>
      </c>
      <c r="E54" s="3">
        <f t="shared" si="9"/>
        <v>0</v>
      </c>
      <c r="F54" s="3">
        <f t="shared" si="9"/>
        <v>0</v>
      </c>
      <c r="G54" s="3">
        <f t="shared" si="9"/>
        <v>1</v>
      </c>
      <c r="H54" s="3">
        <f t="shared" si="9"/>
        <v>1</v>
      </c>
      <c r="I54" s="3">
        <f t="shared" si="9"/>
        <v>1</v>
      </c>
      <c r="J54" s="3">
        <f t="shared" si="9"/>
        <v>0</v>
      </c>
      <c r="K54" s="3">
        <f t="shared" si="9"/>
        <v>1</v>
      </c>
      <c r="L54" s="3">
        <f t="shared" si="9"/>
        <v>1</v>
      </c>
      <c r="M54" s="3">
        <f t="shared" si="9"/>
        <v>1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307" priority="50" rank="1"/>
  </conditionalFormatting>
  <conditionalFormatting sqref="D13:D22">
    <cfRule type="cellIs" dxfId="306" priority="10" operator="equal">
      <formula>$D$24</formula>
    </cfRule>
  </conditionalFormatting>
  <conditionalFormatting sqref="E13:E22">
    <cfRule type="cellIs" dxfId="305" priority="9" operator="equal">
      <formula>$E$24</formula>
    </cfRule>
  </conditionalFormatting>
  <conditionalFormatting sqref="F13:F22">
    <cfRule type="cellIs" dxfId="304" priority="8" operator="equal">
      <formula>$F$24</formula>
    </cfRule>
  </conditionalFormatting>
  <conditionalFormatting sqref="G13:G22">
    <cfRule type="cellIs" dxfId="303" priority="7" operator="equal">
      <formula>$G$24</formula>
    </cfRule>
  </conditionalFormatting>
  <conditionalFormatting sqref="H13:H22">
    <cfRule type="cellIs" dxfId="302" priority="6" operator="equal">
      <formula>$H$24</formula>
    </cfRule>
  </conditionalFormatting>
  <conditionalFormatting sqref="I13:I22">
    <cfRule type="cellIs" dxfId="301" priority="5" operator="equal">
      <formula>$I$24</formula>
    </cfRule>
  </conditionalFormatting>
  <conditionalFormatting sqref="J13:J22">
    <cfRule type="cellIs" dxfId="300" priority="4" operator="equal">
      <formula>$J$24</formula>
    </cfRule>
  </conditionalFormatting>
  <conditionalFormatting sqref="K13:K22">
    <cfRule type="cellIs" dxfId="299" priority="3" operator="equal">
      <formula>$K$24</formula>
    </cfRule>
  </conditionalFormatting>
  <conditionalFormatting sqref="L13:L22">
    <cfRule type="cellIs" dxfId="298" priority="2" operator="equal">
      <formula>$L$24</formula>
    </cfRule>
  </conditionalFormatting>
  <conditionalFormatting sqref="M13:M22">
    <cfRule type="cellIs" dxfId="297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B1:M59"/>
  <sheetViews>
    <sheetView zoomScaleNormal="100" workbookViewId="0">
      <selection activeCell="F18" sqref="F18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103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188</v>
      </c>
      <c r="E11" s="67" t="s">
        <v>189</v>
      </c>
      <c r="F11" s="67" t="s">
        <v>190</v>
      </c>
      <c r="G11" s="67" t="s">
        <v>191</v>
      </c>
      <c r="H11" s="67" t="s">
        <v>192</v>
      </c>
      <c r="I11" s="67" t="s">
        <v>193</v>
      </c>
      <c r="J11" s="67" t="s">
        <v>194</v>
      </c>
      <c r="K11" s="67" t="s">
        <v>195</v>
      </c>
      <c r="L11" s="67" t="s">
        <v>196</v>
      </c>
      <c r="M11" s="67" t="s">
        <v>197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>
        <f>IF(D24=".","",SUM(D45:M45))</f>
        <v>6</v>
      </c>
      <c r="D13" s="24" t="s">
        <v>469</v>
      </c>
      <c r="E13" s="24" t="s">
        <v>482</v>
      </c>
      <c r="F13" s="24" t="s">
        <v>468</v>
      </c>
      <c r="G13" s="24" t="s">
        <v>472</v>
      </c>
      <c r="H13" s="24" t="s">
        <v>470</v>
      </c>
      <c r="I13" s="24" t="s">
        <v>475</v>
      </c>
      <c r="J13" s="24" t="s">
        <v>473</v>
      </c>
      <c r="K13" s="24" t="s">
        <v>476</v>
      </c>
      <c r="L13" s="24" t="s">
        <v>471</v>
      </c>
      <c r="M13" s="24" t="s">
        <v>480</v>
      </c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5</v>
      </c>
      <c r="D15" s="24" t="s">
        <v>469</v>
      </c>
      <c r="E15" s="24" t="s">
        <v>482</v>
      </c>
      <c r="F15" s="24" t="s">
        <v>468</v>
      </c>
      <c r="G15" s="24" t="s">
        <v>470</v>
      </c>
      <c r="H15" s="24" t="s">
        <v>470</v>
      </c>
      <c r="I15" s="24" t="s">
        <v>475</v>
      </c>
      <c r="J15" s="24" t="s">
        <v>473</v>
      </c>
      <c r="K15" s="24" t="s">
        <v>479</v>
      </c>
      <c r="L15" s="24" t="s">
        <v>471</v>
      </c>
      <c r="M15" s="24" t="s">
        <v>480</v>
      </c>
    </row>
    <row r="16" spans="2:13" ht="30" customHeight="1" x14ac:dyDescent="0.25">
      <c r="B16" s="6" t="s">
        <v>461</v>
      </c>
      <c r="C16" s="20">
        <f>IF(D24=".","",SUM(D48:M48))</f>
        <v>4</v>
      </c>
      <c r="D16" s="24" t="s">
        <v>470</v>
      </c>
      <c r="E16" s="24" t="s">
        <v>470</v>
      </c>
      <c r="F16" s="24" t="s">
        <v>468</v>
      </c>
      <c r="G16" s="24" t="s">
        <v>472</v>
      </c>
      <c r="H16" s="24" t="s">
        <v>485</v>
      </c>
      <c r="I16" s="24" t="s">
        <v>475</v>
      </c>
      <c r="J16" s="24" t="s">
        <v>473</v>
      </c>
      <c r="K16" s="24" t="s">
        <v>476</v>
      </c>
      <c r="L16" s="24" t="s">
        <v>471</v>
      </c>
      <c r="M16" s="24" t="s">
        <v>480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4</v>
      </c>
      <c r="D18" s="24" t="s">
        <v>469</v>
      </c>
      <c r="E18" s="24" t="s">
        <v>470</v>
      </c>
      <c r="F18" s="24" t="s">
        <v>468</v>
      </c>
      <c r="G18" s="24" t="s">
        <v>470</v>
      </c>
      <c r="H18" s="24" t="s">
        <v>485</v>
      </c>
      <c r="I18" s="24" t="s">
        <v>475</v>
      </c>
      <c r="J18" s="24" t="s">
        <v>473</v>
      </c>
      <c r="K18" s="24" t="s">
        <v>476</v>
      </c>
      <c r="L18" s="24" t="s">
        <v>471</v>
      </c>
      <c r="M18" s="24" t="s">
        <v>480</v>
      </c>
    </row>
    <row r="19" spans="2:13" ht="30" customHeight="1" x14ac:dyDescent="0.25">
      <c r="B19" s="6" t="s">
        <v>464</v>
      </c>
      <c r="C19" s="20">
        <f>IF(D24=".","",SUM(D51:M51))</f>
        <v>6</v>
      </c>
      <c r="D19" s="24" t="s">
        <v>469</v>
      </c>
      <c r="E19" s="24" t="s">
        <v>470</v>
      </c>
      <c r="F19" s="24" t="s">
        <v>468</v>
      </c>
      <c r="G19" s="24" t="s">
        <v>472</v>
      </c>
      <c r="H19" s="24" t="s">
        <v>485</v>
      </c>
      <c r="I19" s="24" t="s">
        <v>475</v>
      </c>
      <c r="J19" s="24" t="s">
        <v>473</v>
      </c>
      <c r="K19" s="24" t="s">
        <v>470</v>
      </c>
      <c r="L19" s="24" t="s">
        <v>471</v>
      </c>
      <c r="M19" s="24" t="s">
        <v>480</v>
      </c>
    </row>
    <row r="20" spans="2:13" ht="30" customHeight="1" x14ac:dyDescent="0.25">
      <c r="B20" s="6" t="s">
        <v>465</v>
      </c>
      <c r="C20" s="20">
        <f>IF(D24=".","",SUM(D52:M52))</f>
        <v>5</v>
      </c>
      <c r="D20" s="24" t="s">
        <v>469</v>
      </c>
      <c r="E20" s="24" t="s">
        <v>470</v>
      </c>
      <c r="F20" s="24" t="s">
        <v>468</v>
      </c>
      <c r="G20" s="24" t="s">
        <v>472</v>
      </c>
      <c r="H20" s="24" t="s">
        <v>470</v>
      </c>
      <c r="I20" s="24" t="s">
        <v>470</v>
      </c>
      <c r="J20" s="24" t="s">
        <v>473</v>
      </c>
      <c r="K20" s="24" t="s">
        <v>476</v>
      </c>
      <c r="L20" s="24" t="s">
        <v>471</v>
      </c>
      <c r="M20" s="24" t="s">
        <v>480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5</v>
      </c>
      <c r="D22" s="24" t="s">
        <v>484</v>
      </c>
      <c r="E22" s="24" t="s">
        <v>470</v>
      </c>
      <c r="F22" s="24" t="s">
        <v>468</v>
      </c>
      <c r="G22" s="24" t="s">
        <v>472</v>
      </c>
      <c r="H22" s="24" t="s">
        <v>485</v>
      </c>
      <c r="I22" s="24" t="s">
        <v>475</v>
      </c>
      <c r="J22" s="24" t="s">
        <v>473</v>
      </c>
      <c r="K22" s="24" t="s">
        <v>470</v>
      </c>
      <c r="L22" s="24" t="s">
        <v>471</v>
      </c>
      <c r="M22" s="24" t="s">
        <v>480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469</v>
      </c>
      <c r="E24" s="5" t="s">
        <v>481</v>
      </c>
      <c r="F24" s="5" t="s">
        <v>468</v>
      </c>
      <c r="G24" s="5" t="s">
        <v>472</v>
      </c>
      <c r="H24" s="5" t="s">
        <v>470</v>
      </c>
      <c r="I24" s="5" t="s">
        <v>475</v>
      </c>
      <c r="J24" s="5" t="s">
        <v>473</v>
      </c>
      <c r="K24" s="5" t="s">
        <v>470</v>
      </c>
      <c r="L24" s="5" t="s">
        <v>477</v>
      </c>
      <c r="M24" s="5" t="s">
        <v>470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>
        <f t="shared" ref="D45:M45" si="0">IF(D13="","",IF(D13=D24,1,0))</f>
        <v>1</v>
      </c>
      <c r="E45" s="3">
        <f t="shared" si="0"/>
        <v>0</v>
      </c>
      <c r="F45" s="3">
        <f t="shared" si="0"/>
        <v>1</v>
      </c>
      <c r="G45" s="3">
        <f t="shared" si="0"/>
        <v>1</v>
      </c>
      <c r="H45" s="3">
        <f t="shared" si="0"/>
        <v>1</v>
      </c>
      <c r="I45" s="3">
        <f t="shared" si="0"/>
        <v>1</v>
      </c>
      <c r="J45" s="3">
        <f t="shared" si="0"/>
        <v>1</v>
      </c>
      <c r="K45" s="3">
        <f t="shared" si="0"/>
        <v>0</v>
      </c>
      <c r="L45" s="3">
        <f t="shared" si="0"/>
        <v>0</v>
      </c>
      <c r="M45" s="3">
        <f t="shared" si="0"/>
        <v>0</v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1</v>
      </c>
      <c r="E47" s="3">
        <f t="shared" si="2"/>
        <v>0</v>
      </c>
      <c r="F47" s="3">
        <f t="shared" si="2"/>
        <v>1</v>
      </c>
      <c r="G47" s="3">
        <f t="shared" si="2"/>
        <v>0</v>
      </c>
      <c r="H47" s="3">
        <f t="shared" si="2"/>
        <v>1</v>
      </c>
      <c r="I47" s="3">
        <f t="shared" si="2"/>
        <v>1</v>
      </c>
      <c r="J47" s="3">
        <f t="shared" si="2"/>
        <v>1</v>
      </c>
      <c r="K47" s="3">
        <f t="shared" si="2"/>
        <v>0</v>
      </c>
      <c r="L47" s="3">
        <f t="shared" si="2"/>
        <v>0</v>
      </c>
      <c r="M47" s="3">
        <f t="shared" si="2"/>
        <v>0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0</v>
      </c>
      <c r="E48" s="3">
        <f t="shared" si="3"/>
        <v>0</v>
      </c>
      <c r="F48" s="3">
        <f t="shared" si="3"/>
        <v>1</v>
      </c>
      <c r="G48" s="3">
        <f t="shared" si="3"/>
        <v>1</v>
      </c>
      <c r="H48" s="3">
        <f t="shared" si="3"/>
        <v>0</v>
      </c>
      <c r="I48" s="3">
        <f t="shared" si="3"/>
        <v>1</v>
      </c>
      <c r="J48" s="3">
        <f t="shared" si="3"/>
        <v>1</v>
      </c>
      <c r="K48" s="3">
        <f t="shared" si="3"/>
        <v>0</v>
      </c>
      <c r="L48" s="3">
        <f t="shared" si="3"/>
        <v>0</v>
      </c>
      <c r="M48" s="3">
        <f t="shared" si="3"/>
        <v>0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1</v>
      </c>
      <c r="E50" s="3">
        <f t="shared" si="5"/>
        <v>0</v>
      </c>
      <c r="F50" s="3">
        <f t="shared" si="5"/>
        <v>1</v>
      </c>
      <c r="G50" s="3">
        <f t="shared" si="5"/>
        <v>0</v>
      </c>
      <c r="H50" s="3">
        <f t="shared" si="5"/>
        <v>0</v>
      </c>
      <c r="I50" s="3">
        <f t="shared" si="5"/>
        <v>1</v>
      </c>
      <c r="J50" s="3">
        <f t="shared" si="5"/>
        <v>1</v>
      </c>
      <c r="K50" s="3">
        <f t="shared" si="5"/>
        <v>0</v>
      </c>
      <c r="L50" s="3">
        <f t="shared" si="5"/>
        <v>0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1</v>
      </c>
      <c r="E51" s="3">
        <f t="shared" si="6"/>
        <v>0</v>
      </c>
      <c r="F51" s="3">
        <f t="shared" si="6"/>
        <v>1</v>
      </c>
      <c r="G51" s="3">
        <f t="shared" si="6"/>
        <v>1</v>
      </c>
      <c r="H51" s="3">
        <f t="shared" si="6"/>
        <v>0</v>
      </c>
      <c r="I51" s="3">
        <f t="shared" si="6"/>
        <v>1</v>
      </c>
      <c r="J51" s="3">
        <f t="shared" si="6"/>
        <v>1</v>
      </c>
      <c r="K51" s="3">
        <f t="shared" si="6"/>
        <v>1</v>
      </c>
      <c r="L51" s="3">
        <f t="shared" si="6"/>
        <v>0</v>
      </c>
      <c r="M51" s="3">
        <f t="shared" si="6"/>
        <v>0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1</v>
      </c>
      <c r="E52" s="3">
        <f t="shared" si="7"/>
        <v>0</v>
      </c>
      <c r="F52" s="3">
        <f t="shared" si="7"/>
        <v>1</v>
      </c>
      <c r="G52" s="3">
        <f t="shared" si="7"/>
        <v>1</v>
      </c>
      <c r="H52" s="3">
        <f t="shared" si="7"/>
        <v>1</v>
      </c>
      <c r="I52" s="3">
        <f t="shared" si="7"/>
        <v>0</v>
      </c>
      <c r="J52" s="3">
        <f t="shared" si="7"/>
        <v>1</v>
      </c>
      <c r="K52" s="3">
        <f t="shared" si="7"/>
        <v>0</v>
      </c>
      <c r="L52" s="3">
        <f t="shared" si="7"/>
        <v>0</v>
      </c>
      <c r="M52" s="3">
        <f t="shared" si="7"/>
        <v>0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0</v>
      </c>
      <c r="E54" s="3">
        <f t="shared" si="9"/>
        <v>0</v>
      </c>
      <c r="F54" s="3">
        <f t="shared" si="9"/>
        <v>1</v>
      </c>
      <c r="G54" s="3">
        <f t="shared" si="9"/>
        <v>1</v>
      </c>
      <c r="H54" s="3">
        <f t="shared" si="9"/>
        <v>0</v>
      </c>
      <c r="I54" s="3">
        <f t="shared" si="9"/>
        <v>1</v>
      </c>
      <c r="J54" s="3">
        <f t="shared" si="9"/>
        <v>1</v>
      </c>
      <c r="K54" s="3">
        <f t="shared" si="9"/>
        <v>1</v>
      </c>
      <c r="L54" s="3">
        <f t="shared" si="9"/>
        <v>0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296" priority="49" rank="1"/>
  </conditionalFormatting>
  <conditionalFormatting sqref="D13:D22">
    <cfRule type="cellIs" dxfId="295" priority="10" operator="equal">
      <formula>$D$24</formula>
    </cfRule>
  </conditionalFormatting>
  <conditionalFormatting sqref="E13:E22">
    <cfRule type="cellIs" dxfId="294" priority="9" operator="equal">
      <formula>$E$24</formula>
    </cfRule>
  </conditionalFormatting>
  <conditionalFormatting sqref="F13:F22">
    <cfRule type="cellIs" dxfId="293" priority="8" operator="equal">
      <formula>$F$24</formula>
    </cfRule>
  </conditionalFormatting>
  <conditionalFormatting sqref="G13:G22">
    <cfRule type="cellIs" dxfId="292" priority="7" operator="equal">
      <formula>$G$24</formula>
    </cfRule>
  </conditionalFormatting>
  <conditionalFormatting sqref="H13:H22">
    <cfRule type="cellIs" dxfId="291" priority="6" operator="equal">
      <formula>$H$24</formula>
    </cfRule>
  </conditionalFormatting>
  <conditionalFormatting sqref="I13:I22">
    <cfRule type="cellIs" dxfId="290" priority="5" operator="equal">
      <formula>$I$24</formula>
    </cfRule>
  </conditionalFormatting>
  <conditionalFormatting sqref="J13:J22">
    <cfRule type="cellIs" dxfId="289" priority="4" operator="equal">
      <formula>$J$24</formula>
    </cfRule>
  </conditionalFormatting>
  <conditionalFormatting sqref="K13:K22">
    <cfRule type="cellIs" dxfId="288" priority="3" operator="equal">
      <formula>$K$24</formula>
    </cfRule>
  </conditionalFormatting>
  <conditionalFormatting sqref="L13:L22">
    <cfRule type="cellIs" dxfId="287" priority="2" operator="equal">
      <formula>$L$24</formula>
    </cfRule>
  </conditionalFormatting>
  <conditionalFormatting sqref="M13:M22">
    <cfRule type="cellIs" dxfId="286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B1:M59"/>
  <sheetViews>
    <sheetView zoomScaleNormal="100" workbookViewId="0">
      <selection activeCell="C21" sqref="C21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104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198</v>
      </c>
      <c r="E11" s="67" t="s">
        <v>199</v>
      </c>
      <c r="F11" s="67" t="s">
        <v>200</v>
      </c>
      <c r="G11" s="67" t="s">
        <v>201</v>
      </c>
      <c r="H11" s="67" t="s">
        <v>202</v>
      </c>
      <c r="I11" s="67" t="s">
        <v>203</v>
      </c>
      <c r="J11" s="67" t="s">
        <v>204</v>
      </c>
      <c r="K11" s="67" t="s">
        <v>205</v>
      </c>
      <c r="L11" s="67" t="s">
        <v>206</v>
      </c>
      <c r="M11" s="67" t="s">
        <v>207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>
        <f>IF(D24=".","",SUM(D45:M45))</f>
        <v>5</v>
      </c>
      <c r="D13" s="24" t="s">
        <v>470</v>
      </c>
      <c r="E13" s="24" t="s">
        <v>471</v>
      </c>
      <c r="F13" s="24" t="s">
        <v>473</v>
      </c>
      <c r="G13" s="24" t="s">
        <v>468</v>
      </c>
      <c r="H13" s="24" t="s">
        <v>477</v>
      </c>
      <c r="I13" s="24" t="s">
        <v>472</v>
      </c>
      <c r="J13" s="24" t="s">
        <v>488</v>
      </c>
      <c r="K13" s="24" t="s">
        <v>470</v>
      </c>
      <c r="L13" s="24" t="s">
        <v>470</v>
      </c>
      <c r="M13" s="24" t="s">
        <v>485</v>
      </c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6</v>
      </c>
      <c r="D15" s="24" t="s">
        <v>490</v>
      </c>
      <c r="E15" s="24" t="s">
        <v>470</v>
      </c>
      <c r="F15" s="24" t="s">
        <v>473</v>
      </c>
      <c r="G15" s="24" t="s">
        <v>468</v>
      </c>
      <c r="H15" s="24" t="s">
        <v>482</v>
      </c>
      <c r="I15" s="24" t="s">
        <v>472</v>
      </c>
      <c r="J15" s="24" t="s">
        <v>488</v>
      </c>
      <c r="K15" s="24" t="s">
        <v>476</v>
      </c>
      <c r="L15" s="24" t="s">
        <v>470</v>
      </c>
      <c r="M15" s="24" t="s">
        <v>485</v>
      </c>
    </row>
    <row r="16" spans="2:13" ht="30" customHeight="1" x14ac:dyDescent="0.25">
      <c r="B16" s="6" t="s">
        <v>461</v>
      </c>
      <c r="C16" s="20">
        <f>IF(D24=".","",SUM(D48:M48))</f>
        <v>5</v>
      </c>
      <c r="D16" s="24" t="s">
        <v>470</v>
      </c>
      <c r="E16" s="24" t="s">
        <v>471</v>
      </c>
      <c r="F16" s="24" t="s">
        <v>473</v>
      </c>
      <c r="G16" s="24" t="s">
        <v>470</v>
      </c>
      <c r="H16" s="24" t="s">
        <v>482</v>
      </c>
      <c r="I16" s="24" t="s">
        <v>472</v>
      </c>
      <c r="J16" s="24" t="s">
        <v>488</v>
      </c>
      <c r="K16" s="24" t="s">
        <v>476</v>
      </c>
      <c r="L16" s="24" t="s">
        <v>483</v>
      </c>
      <c r="M16" s="24" t="s">
        <v>470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4</v>
      </c>
      <c r="D18" s="24" t="s">
        <v>489</v>
      </c>
      <c r="E18" s="24" t="s">
        <v>470</v>
      </c>
      <c r="F18" s="24" t="s">
        <v>473</v>
      </c>
      <c r="G18" s="24" t="s">
        <v>468</v>
      </c>
      <c r="H18" s="24" t="s">
        <v>470</v>
      </c>
      <c r="I18" s="24" t="s">
        <v>472</v>
      </c>
      <c r="J18" s="24" t="s">
        <v>481</v>
      </c>
      <c r="K18" s="24" t="s">
        <v>476</v>
      </c>
      <c r="L18" s="24" t="s">
        <v>470</v>
      </c>
      <c r="M18" s="24" t="s">
        <v>485</v>
      </c>
    </row>
    <row r="19" spans="2:13" ht="30" customHeight="1" x14ac:dyDescent="0.25">
      <c r="B19" s="6" t="s">
        <v>464</v>
      </c>
      <c r="C19" s="20">
        <f>IF(D24=".","",SUM(D51:M51))</f>
        <v>5</v>
      </c>
      <c r="D19" s="24" t="s">
        <v>470</v>
      </c>
      <c r="E19" s="24" t="s">
        <v>471</v>
      </c>
      <c r="F19" s="24" t="s">
        <v>473</v>
      </c>
      <c r="G19" s="24" t="s">
        <v>468</v>
      </c>
      <c r="H19" s="24" t="s">
        <v>470</v>
      </c>
      <c r="I19" s="24" t="s">
        <v>472</v>
      </c>
      <c r="J19" s="24" t="s">
        <v>481</v>
      </c>
      <c r="K19" s="24" t="s">
        <v>476</v>
      </c>
      <c r="L19" s="24" t="s">
        <v>470</v>
      </c>
      <c r="M19" s="24" t="s">
        <v>485</v>
      </c>
    </row>
    <row r="20" spans="2:13" ht="30" customHeight="1" x14ac:dyDescent="0.25">
      <c r="B20" s="6" t="s">
        <v>465</v>
      </c>
      <c r="C20" s="20">
        <f>IF(D24=".","",SUM(D52:M52))</f>
        <v>5</v>
      </c>
      <c r="D20" s="24" t="s">
        <v>490</v>
      </c>
      <c r="E20" s="24" t="s">
        <v>480</v>
      </c>
      <c r="F20" s="24" t="s">
        <v>473</v>
      </c>
      <c r="G20" s="24" t="s">
        <v>478</v>
      </c>
      <c r="H20" s="24" t="s">
        <v>482</v>
      </c>
      <c r="I20" s="24" t="s">
        <v>472</v>
      </c>
      <c r="J20" s="24" t="s">
        <v>488</v>
      </c>
      <c r="K20" s="24" t="s">
        <v>470</v>
      </c>
      <c r="L20" s="24" t="s">
        <v>470</v>
      </c>
      <c r="M20" s="24" t="s">
        <v>485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2</v>
      </c>
      <c r="D22" s="24" t="s">
        <v>489</v>
      </c>
      <c r="E22" s="24" t="s">
        <v>470</v>
      </c>
      <c r="F22" s="24" t="s">
        <v>473</v>
      </c>
      <c r="G22" s="24" t="s">
        <v>470</v>
      </c>
      <c r="H22" s="24" t="s">
        <v>470</v>
      </c>
      <c r="I22" s="24" t="s">
        <v>472</v>
      </c>
      <c r="J22" s="24" t="s">
        <v>481</v>
      </c>
      <c r="K22" s="24" t="s">
        <v>470</v>
      </c>
      <c r="L22" s="24" t="s">
        <v>483</v>
      </c>
      <c r="M22" s="24" t="s">
        <v>485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490</v>
      </c>
      <c r="E24" s="5" t="s">
        <v>471</v>
      </c>
      <c r="F24" s="5" t="s">
        <v>473</v>
      </c>
      <c r="G24" s="5" t="s">
        <v>468</v>
      </c>
      <c r="H24" s="5" t="s">
        <v>482</v>
      </c>
      <c r="I24" s="5" t="s">
        <v>472</v>
      </c>
      <c r="J24" s="5" t="s">
        <v>470</v>
      </c>
      <c r="K24" s="5" t="s">
        <v>474</v>
      </c>
      <c r="L24" s="5" t="s">
        <v>470</v>
      </c>
      <c r="M24" s="5" t="s">
        <v>470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>
        <f t="shared" ref="D45:M45" si="0">IF(D13="","",IF(D13=D24,1,0))</f>
        <v>0</v>
      </c>
      <c r="E45" s="3">
        <f t="shared" si="0"/>
        <v>1</v>
      </c>
      <c r="F45" s="3">
        <f t="shared" si="0"/>
        <v>1</v>
      </c>
      <c r="G45" s="3">
        <f t="shared" si="0"/>
        <v>1</v>
      </c>
      <c r="H45" s="3">
        <f t="shared" si="0"/>
        <v>0</v>
      </c>
      <c r="I45" s="3">
        <f t="shared" si="0"/>
        <v>1</v>
      </c>
      <c r="J45" s="3">
        <f t="shared" si="0"/>
        <v>0</v>
      </c>
      <c r="K45" s="3">
        <f t="shared" si="0"/>
        <v>0</v>
      </c>
      <c r="L45" s="3">
        <f t="shared" si="0"/>
        <v>1</v>
      </c>
      <c r="M45" s="3">
        <f t="shared" si="0"/>
        <v>0</v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1</v>
      </c>
      <c r="E47" s="3">
        <f t="shared" si="2"/>
        <v>0</v>
      </c>
      <c r="F47" s="3">
        <f t="shared" si="2"/>
        <v>1</v>
      </c>
      <c r="G47" s="3">
        <f t="shared" si="2"/>
        <v>1</v>
      </c>
      <c r="H47" s="3">
        <f t="shared" si="2"/>
        <v>1</v>
      </c>
      <c r="I47" s="3">
        <f t="shared" si="2"/>
        <v>1</v>
      </c>
      <c r="J47" s="3">
        <f t="shared" si="2"/>
        <v>0</v>
      </c>
      <c r="K47" s="3">
        <f t="shared" si="2"/>
        <v>0</v>
      </c>
      <c r="L47" s="3">
        <f t="shared" si="2"/>
        <v>1</v>
      </c>
      <c r="M47" s="3">
        <f t="shared" si="2"/>
        <v>0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0</v>
      </c>
      <c r="E48" s="3">
        <f t="shared" si="3"/>
        <v>1</v>
      </c>
      <c r="F48" s="3">
        <f t="shared" si="3"/>
        <v>1</v>
      </c>
      <c r="G48" s="3">
        <f t="shared" si="3"/>
        <v>0</v>
      </c>
      <c r="H48" s="3">
        <f t="shared" si="3"/>
        <v>1</v>
      </c>
      <c r="I48" s="3">
        <f t="shared" si="3"/>
        <v>1</v>
      </c>
      <c r="J48" s="3">
        <f t="shared" si="3"/>
        <v>0</v>
      </c>
      <c r="K48" s="3">
        <f t="shared" si="3"/>
        <v>0</v>
      </c>
      <c r="L48" s="3">
        <f t="shared" si="3"/>
        <v>0</v>
      </c>
      <c r="M48" s="3">
        <f t="shared" si="3"/>
        <v>1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0</v>
      </c>
      <c r="F50" s="3">
        <f t="shared" si="5"/>
        <v>1</v>
      </c>
      <c r="G50" s="3">
        <f t="shared" si="5"/>
        <v>1</v>
      </c>
      <c r="H50" s="3">
        <f t="shared" si="5"/>
        <v>0</v>
      </c>
      <c r="I50" s="3">
        <f t="shared" si="5"/>
        <v>1</v>
      </c>
      <c r="J50" s="3">
        <f t="shared" si="5"/>
        <v>0</v>
      </c>
      <c r="K50" s="3">
        <f t="shared" si="5"/>
        <v>0</v>
      </c>
      <c r="L50" s="3">
        <f t="shared" si="5"/>
        <v>1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0</v>
      </c>
      <c r="E51" s="3">
        <f t="shared" si="6"/>
        <v>1</v>
      </c>
      <c r="F51" s="3">
        <f t="shared" si="6"/>
        <v>1</v>
      </c>
      <c r="G51" s="3">
        <f t="shared" si="6"/>
        <v>1</v>
      </c>
      <c r="H51" s="3">
        <f t="shared" si="6"/>
        <v>0</v>
      </c>
      <c r="I51" s="3">
        <f t="shared" si="6"/>
        <v>1</v>
      </c>
      <c r="J51" s="3">
        <f t="shared" si="6"/>
        <v>0</v>
      </c>
      <c r="K51" s="3">
        <f t="shared" si="6"/>
        <v>0</v>
      </c>
      <c r="L51" s="3">
        <f t="shared" si="6"/>
        <v>1</v>
      </c>
      <c r="M51" s="3">
        <f t="shared" si="6"/>
        <v>0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1</v>
      </c>
      <c r="E52" s="3">
        <f t="shared" si="7"/>
        <v>0</v>
      </c>
      <c r="F52" s="3">
        <f t="shared" si="7"/>
        <v>1</v>
      </c>
      <c r="G52" s="3">
        <f t="shared" si="7"/>
        <v>0</v>
      </c>
      <c r="H52" s="3">
        <f t="shared" si="7"/>
        <v>1</v>
      </c>
      <c r="I52" s="3">
        <f t="shared" si="7"/>
        <v>1</v>
      </c>
      <c r="J52" s="3">
        <f t="shared" si="7"/>
        <v>0</v>
      </c>
      <c r="K52" s="3">
        <f t="shared" si="7"/>
        <v>0</v>
      </c>
      <c r="L52" s="3">
        <f t="shared" si="7"/>
        <v>1</v>
      </c>
      <c r="M52" s="3">
        <f t="shared" si="7"/>
        <v>0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0</v>
      </c>
      <c r="E54" s="3">
        <f t="shared" si="9"/>
        <v>0</v>
      </c>
      <c r="F54" s="3">
        <f t="shared" si="9"/>
        <v>1</v>
      </c>
      <c r="G54" s="3">
        <f t="shared" si="9"/>
        <v>0</v>
      </c>
      <c r="H54" s="3">
        <f t="shared" si="9"/>
        <v>0</v>
      </c>
      <c r="I54" s="3">
        <f t="shared" si="9"/>
        <v>1</v>
      </c>
      <c r="J54" s="3">
        <f t="shared" si="9"/>
        <v>0</v>
      </c>
      <c r="K54" s="3">
        <f t="shared" si="9"/>
        <v>0</v>
      </c>
      <c r="L54" s="3">
        <f t="shared" si="9"/>
        <v>0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285" priority="48" rank="1"/>
  </conditionalFormatting>
  <conditionalFormatting sqref="D13:D22">
    <cfRule type="cellIs" dxfId="284" priority="10" operator="equal">
      <formula>$D$24</formula>
    </cfRule>
  </conditionalFormatting>
  <conditionalFormatting sqref="E13:E22">
    <cfRule type="cellIs" dxfId="283" priority="9" operator="equal">
      <formula>$E$24</formula>
    </cfRule>
  </conditionalFormatting>
  <conditionalFormatting sqref="F13:F22">
    <cfRule type="cellIs" dxfId="282" priority="8" operator="equal">
      <formula>$F$24</formula>
    </cfRule>
  </conditionalFormatting>
  <conditionalFormatting sqref="G13:G22">
    <cfRule type="cellIs" dxfId="281" priority="7" operator="equal">
      <formula>$G$24</formula>
    </cfRule>
  </conditionalFormatting>
  <conditionalFormatting sqref="H13:H22">
    <cfRule type="cellIs" dxfId="280" priority="6" operator="equal">
      <formula>$H$24</formula>
    </cfRule>
  </conditionalFormatting>
  <conditionalFormatting sqref="I13:I22">
    <cfRule type="cellIs" dxfId="279" priority="5" operator="equal">
      <formula>$I$24</formula>
    </cfRule>
  </conditionalFormatting>
  <conditionalFormatting sqref="J13:J22">
    <cfRule type="cellIs" dxfId="278" priority="4" operator="equal">
      <formula>$J$24</formula>
    </cfRule>
  </conditionalFormatting>
  <conditionalFormatting sqref="K13:K22">
    <cfRule type="cellIs" dxfId="277" priority="3" operator="equal">
      <formula>$K$24</formula>
    </cfRule>
  </conditionalFormatting>
  <conditionalFormatting sqref="L13:L22">
    <cfRule type="cellIs" dxfId="276" priority="2" operator="equal">
      <formula>$L$24</formula>
    </cfRule>
  </conditionalFormatting>
  <conditionalFormatting sqref="M13:M22">
    <cfRule type="cellIs" dxfId="275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B1:M59"/>
  <sheetViews>
    <sheetView zoomScaleNormal="100" workbookViewId="0">
      <selection activeCell="H20" sqref="H20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105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208</v>
      </c>
      <c r="E11" s="67" t="s">
        <v>209</v>
      </c>
      <c r="F11" s="67" t="s">
        <v>210</v>
      </c>
      <c r="G11" s="67" t="s">
        <v>211</v>
      </c>
      <c r="H11" s="67" t="s">
        <v>212</v>
      </c>
      <c r="I11" s="67" t="s">
        <v>213</v>
      </c>
      <c r="J11" s="67" t="s">
        <v>214</v>
      </c>
      <c r="K11" s="67" t="s">
        <v>215</v>
      </c>
      <c r="L11" s="67" t="s">
        <v>216</v>
      </c>
      <c r="M11" s="67" t="s">
        <v>217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>
        <f>IF(D24=".","",SUM(D45:M45))</f>
        <v>6</v>
      </c>
      <c r="D13" s="24" t="s">
        <v>469</v>
      </c>
      <c r="E13" s="24" t="s">
        <v>470</v>
      </c>
      <c r="F13" s="24" t="s">
        <v>471</v>
      </c>
      <c r="G13" s="24" t="s">
        <v>472</v>
      </c>
      <c r="H13" s="24" t="s">
        <v>470</v>
      </c>
      <c r="I13" s="24" t="s">
        <v>483</v>
      </c>
      <c r="J13" s="24" t="s">
        <v>473</v>
      </c>
      <c r="K13" s="24" t="s">
        <v>478</v>
      </c>
      <c r="L13" s="24" t="s">
        <v>470</v>
      </c>
      <c r="M13" s="24" t="s">
        <v>484</v>
      </c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5</v>
      </c>
      <c r="D15" s="24" t="s">
        <v>469</v>
      </c>
      <c r="E15" s="24" t="s">
        <v>470</v>
      </c>
      <c r="F15" s="24" t="s">
        <v>471</v>
      </c>
      <c r="G15" s="24" t="s">
        <v>472</v>
      </c>
      <c r="H15" s="24" t="s">
        <v>470</v>
      </c>
      <c r="I15" s="24" t="s">
        <v>483</v>
      </c>
      <c r="J15" s="24" t="s">
        <v>473</v>
      </c>
      <c r="K15" s="24" t="s">
        <v>479</v>
      </c>
      <c r="L15" s="24" t="s">
        <v>485</v>
      </c>
      <c r="M15" s="24" t="s">
        <v>474</v>
      </c>
    </row>
    <row r="16" spans="2:13" ht="30" customHeight="1" x14ac:dyDescent="0.25">
      <c r="B16" s="6" t="s">
        <v>461</v>
      </c>
      <c r="C16" s="20">
        <f>IF(D24=".","",SUM(D48:M48))</f>
        <v>4</v>
      </c>
      <c r="D16" s="24" t="s">
        <v>469</v>
      </c>
      <c r="E16" s="24" t="s">
        <v>481</v>
      </c>
      <c r="F16" s="24" t="s">
        <v>471</v>
      </c>
      <c r="G16" s="24" t="s">
        <v>470</v>
      </c>
      <c r="H16" s="24" t="s">
        <v>480</v>
      </c>
      <c r="I16" s="24" t="s">
        <v>470</v>
      </c>
      <c r="J16" s="24" t="s">
        <v>473</v>
      </c>
      <c r="K16" s="24" t="s">
        <v>470</v>
      </c>
      <c r="L16" s="24" t="s">
        <v>485</v>
      </c>
      <c r="M16" s="24" t="s">
        <v>474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5</v>
      </c>
      <c r="D18" s="24" t="s">
        <v>469</v>
      </c>
      <c r="E18" s="24" t="s">
        <v>481</v>
      </c>
      <c r="F18" s="24" t="s">
        <v>471</v>
      </c>
      <c r="G18" s="24" t="s">
        <v>472</v>
      </c>
      <c r="H18" s="24" t="s">
        <v>470</v>
      </c>
      <c r="I18" s="24" t="s">
        <v>483</v>
      </c>
      <c r="J18" s="24" t="s">
        <v>473</v>
      </c>
      <c r="K18" s="24" t="s">
        <v>470</v>
      </c>
      <c r="L18" s="24" t="s">
        <v>485</v>
      </c>
      <c r="M18" s="24" t="s">
        <v>474</v>
      </c>
    </row>
    <row r="19" spans="2:13" ht="30" customHeight="1" x14ac:dyDescent="0.25">
      <c r="B19" s="6" t="s">
        <v>464</v>
      </c>
      <c r="C19" s="20">
        <f>IF(D24=".","",SUM(D51:M51))</f>
        <v>3</v>
      </c>
      <c r="D19" s="24" t="s">
        <v>469</v>
      </c>
      <c r="E19" s="24" t="s">
        <v>481</v>
      </c>
      <c r="F19" s="24" t="s">
        <v>471</v>
      </c>
      <c r="G19" s="24" t="s">
        <v>468</v>
      </c>
      <c r="H19" s="24" t="s">
        <v>475</v>
      </c>
      <c r="I19" s="24" t="s">
        <v>470</v>
      </c>
      <c r="J19" s="24" t="s">
        <v>473</v>
      </c>
      <c r="K19" s="24" t="s">
        <v>479</v>
      </c>
      <c r="L19" s="24" t="s">
        <v>470</v>
      </c>
      <c r="M19" s="24" t="s">
        <v>474</v>
      </c>
    </row>
    <row r="20" spans="2:13" ht="30" customHeight="1" x14ac:dyDescent="0.25">
      <c r="B20" s="6" t="s">
        <v>465</v>
      </c>
      <c r="C20" s="20">
        <f>IF(D24=".","",SUM(D52:M52))</f>
        <v>5</v>
      </c>
      <c r="D20" s="24" t="s">
        <v>470</v>
      </c>
      <c r="E20" s="24" t="s">
        <v>470</v>
      </c>
      <c r="F20" s="24" t="s">
        <v>471</v>
      </c>
      <c r="G20" s="24" t="s">
        <v>472</v>
      </c>
      <c r="H20" s="24" t="s">
        <v>470</v>
      </c>
      <c r="I20" s="24" t="s">
        <v>483</v>
      </c>
      <c r="J20" s="24" t="s">
        <v>473</v>
      </c>
      <c r="K20" s="24" t="s">
        <v>470</v>
      </c>
      <c r="L20" s="24" t="s">
        <v>485</v>
      </c>
      <c r="M20" s="24" t="s">
        <v>484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6</v>
      </c>
      <c r="D22" s="24" t="s">
        <v>469</v>
      </c>
      <c r="E22" s="24" t="s">
        <v>481</v>
      </c>
      <c r="F22" s="24" t="s">
        <v>471</v>
      </c>
      <c r="G22" s="24" t="s">
        <v>472</v>
      </c>
      <c r="H22" s="24" t="s">
        <v>480</v>
      </c>
      <c r="I22" s="24" t="s">
        <v>483</v>
      </c>
      <c r="J22" s="24" t="s">
        <v>473</v>
      </c>
      <c r="K22" s="24" t="s">
        <v>470</v>
      </c>
      <c r="L22" s="24" t="s">
        <v>485</v>
      </c>
      <c r="M22" s="24" t="s">
        <v>484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469</v>
      </c>
      <c r="E24" s="5" t="s">
        <v>470</v>
      </c>
      <c r="F24" s="5" t="s">
        <v>470</v>
      </c>
      <c r="G24" s="5" t="s">
        <v>472</v>
      </c>
      <c r="H24" s="5" t="s">
        <v>480</v>
      </c>
      <c r="I24" s="5" t="s">
        <v>483</v>
      </c>
      <c r="J24" s="5" t="s">
        <v>473</v>
      </c>
      <c r="K24" s="5" t="s">
        <v>470</v>
      </c>
      <c r="L24" s="5" t="s">
        <v>470</v>
      </c>
      <c r="M24" s="5" t="s">
        <v>470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>
        <f t="shared" ref="D45:M45" si="0">IF(D13="","",IF(D13=D24,1,0))</f>
        <v>1</v>
      </c>
      <c r="E45" s="3">
        <f t="shared" si="0"/>
        <v>1</v>
      </c>
      <c r="F45" s="3">
        <f t="shared" si="0"/>
        <v>0</v>
      </c>
      <c r="G45" s="3">
        <f t="shared" si="0"/>
        <v>1</v>
      </c>
      <c r="H45" s="3">
        <f t="shared" si="0"/>
        <v>0</v>
      </c>
      <c r="I45" s="3">
        <f t="shared" si="0"/>
        <v>1</v>
      </c>
      <c r="J45" s="3">
        <f t="shared" si="0"/>
        <v>1</v>
      </c>
      <c r="K45" s="3">
        <f t="shared" si="0"/>
        <v>0</v>
      </c>
      <c r="L45" s="3">
        <f t="shared" si="0"/>
        <v>1</v>
      </c>
      <c r="M45" s="3">
        <f t="shared" si="0"/>
        <v>0</v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1</v>
      </c>
      <c r="E47" s="3">
        <f t="shared" si="2"/>
        <v>1</v>
      </c>
      <c r="F47" s="3">
        <f t="shared" si="2"/>
        <v>0</v>
      </c>
      <c r="G47" s="3">
        <f t="shared" si="2"/>
        <v>1</v>
      </c>
      <c r="H47" s="3">
        <f t="shared" si="2"/>
        <v>0</v>
      </c>
      <c r="I47" s="3">
        <f t="shared" si="2"/>
        <v>1</v>
      </c>
      <c r="J47" s="3">
        <f t="shared" si="2"/>
        <v>1</v>
      </c>
      <c r="K47" s="3">
        <f t="shared" si="2"/>
        <v>0</v>
      </c>
      <c r="L47" s="3">
        <f t="shared" si="2"/>
        <v>0</v>
      </c>
      <c r="M47" s="3">
        <f t="shared" si="2"/>
        <v>0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1</v>
      </c>
      <c r="E48" s="3">
        <f t="shared" si="3"/>
        <v>0</v>
      </c>
      <c r="F48" s="3">
        <f t="shared" si="3"/>
        <v>0</v>
      </c>
      <c r="G48" s="3">
        <f t="shared" si="3"/>
        <v>0</v>
      </c>
      <c r="H48" s="3">
        <f t="shared" si="3"/>
        <v>1</v>
      </c>
      <c r="I48" s="3">
        <f t="shared" si="3"/>
        <v>0</v>
      </c>
      <c r="J48" s="3">
        <f t="shared" si="3"/>
        <v>1</v>
      </c>
      <c r="K48" s="3">
        <f t="shared" si="3"/>
        <v>1</v>
      </c>
      <c r="L48" s="3">
        <f t="shared" si="3"/>
        <v>0</v>
      </c>
      <c r="M48" s="3">
        <f t="shared" si="3"/>
        <v>0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1</v>
      </c>
      <c r="E50" s="3">
        <f t="shared" si="5"/>
        <v>0</v>
      </c>
      <c r="F50" s="3">
        <f t="shared" si="5"/>
        <v>0</v>
      </c>
      <c r="G50" s="3">
        <f t="shared" si="5"/>
        <v>1</v>
      </c>
      <c r="H50" s="3">
        <f t="shared" si="5"/>
        <v>0</v>
      </c>
      <c r="I50" s="3">
        <f t="shared" si="5"/>
        <v>1</v>
      </c>
      <c r="J50" s="3">
        <f t="shared" si="5"/>
        <v>1</v>
      </c>
      <c r="K50" s="3">
        <f t="shared" si="5"/>
        <v>1</v>
      </c>
      <c r="L50" s="3">
        <f t="shared" si="5"/>
        <v>0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1</v>
      </c>
      <c r="E51" s="3">
        <f t="shared" si="6"/>
        <v>0</v>
      </c>
      <c r="F51" s="3">
        <f t="shared" si="6"/>
        <v>0</v>
      </c>
      <c r="G51" s="3">
        <f t="shared" si="6"/>
        <v>0</v>
      </c>
      <c r="H51" s="3">
        <f t="shared" si="6"/>
        <v>0</v>
      </c>
      <c r="I51" s="3">
        <f t="shared" si="6"/>
        <v>0</v>
      </c>
      <c r="J51" s="3">
        <f t="shared" si="6"/>
        <v>1</v>
      </c>
      <c r="K51" s="3">
        <f t="shared" si="6"/>
        <v>0</v>
      </c>
      <c r="L51" s="3">
        <f t="shared" si="6"/>
        <v>1</v>
      </c>
      <c r="M51" s="3">
        <f t="shared" si="6"/>
        <v>0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1</v>
      </c>
      <c r="F52" s="3">
        <f t="shared" si="7"/>
        <v>0</v>
      </c>
      <c r="G52" s="3">
        <f t="shared" si="7"/>
        <v>1</v>
      </c>
      <c r="H52" s="3">
        <f t="shared" si="7"/>
        <v>0</v>
      </c>
      <c r="I52" s="3">
        <f t="shared" si="7"/>
        <v>1</v>
      </c>
      <c r="J52" s="3">
        <f t="shared" si="7"/>
        <v>1</v>
      </c>
      <c r="K52" s="3">
        <f t="shared" si="7"/>
        <v>1</v>
      </c>
      <c r="L52" s="3">
        <f t="shared" si="7"/>
        <v>0</v>
      </c>
      <c r="M52" s="3">
        <f t="shared" si="7"/>
        <v>0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1</v>
      </c>
      <c r="E54" s="3">
        <f t="shared" si="9"/>
        <v>0</v>
      </c>
      <c r="F54" s="3">
        <f t="shared" si="9"/>
        <v>0</v>
      </c>
      <c r="G54" s="3">
        <f t="shared" si="9"/>
        <v>1</v>
      </c>
      <c r="H54" s="3">
        <f t="shared" si="9"/>
        <v>1</v>
      </c>
      <c r="I54" s="3">
        <f t="shared" si="9"/>
        <v>1</v>
      </c>
      <c r="J54" s="3">
        <f t="shared" si="9"/>
        <v>1</v>
      </c>
      <c r="K54" s="3">
        <f t="shared" si="9"/>
        <v>1</v>
      </c>
      <c r="L54" s="3">
        <f t="shared" si="9"/>
        <v>0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274" priority="47" rank="1"/>
  </conditionalFormatting>
  <conditionalFormatting sqref="D13:D22">
    <cfRule type="cellIs" dxfId="273" priority="10" operator="equal">
      <formula>$D$24</formula>
    </cfRule>
  </conditionalFormatting>
  <conditionalFormatting sqref="E13:E22">
    <cfRule type="cellIs" dxfId="272" priority="9" operator="equal">
      <formula>$E$24</formula>
    </cfRule>
  </conditionalFormatting>
  <conditionalFormatting sqref="F13:F22">
    <cfRule type="cellIs" dxfId="271" priority="8" operator="equal">
      <formula>$F$24</formula>
    </cfRule>
  </conditionalFormatting>
  <conditionalFormatting sqref="G13:G22">
    <cfRule type="cellIs" dxfId="270" priority="7" operator="equal">
      <formula>$G$24</formula>
    </cfRule>
  </conditionalFormatting>
  <conditionalFormatting sqref="H13:H22">
    <cfRule type="cellIs" dxfId="269" priority="6" operator="equal">
      <formula>$H$24</formula>
    </cfRule>
  </conditionalFormatting>
  <conditionalFormatting sqref="I13:I22">
    <cfRule type="cellIs" dxfId="268" priority="5" operator="equal">
      <formula>$I$24</formula>
    </cfRule>
  </conditionalFormatting>
  <conditionalFormatting sqref="J13:J22">
    <cfRule type="cellIs" dxfId="267" priority="4" operator="equal">
      <formula>$J$24</formula>
    </cfRule>
  </conditionalFormatting>
  <conditionalFormatting sqref="K13:K22">
    <cfRule type="cellIs" dxfId="266" priority="3" operator="equal">
      <formula>$K$24</formula>
    </cfRule>
  </conditionalFormatting>
  <conditionalFormatting sqref="L13:L22">
    <cfRule type="cellIs" dxfId="265" priority="2" operator="equal">
      <formula>$L$24</formula>
    </cfRule>
  </conditionalFormatting>
  <conditionalFormatting sqref="M13:M22">
    <cfRule type="cellIs" dxfId="264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B1:M59"/>
  <sheetViews>
    <sheetView zoomScaleNormal="100" workbookViewId="0">
      <selection activeCell="G20" sqref="G20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106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218</v>
      </c>
      <c r="E11" s="67" t="s">
        <v>219</v>
      </c>
      <c r="F11" s="67" t="s">
        <v>220</v>
      </c>
      <c r="G11" s="67" t="s">
        <v>221</v>
      </c>
      <c r="H11" s="67" t="s">
        <v>222</v>
      </c>
      <c r="I11" s="67" t="s">
        <v>223</v>
      </c>
      <c r="J11" s="67" t="s">
        <v>224</v>
      </c>
      <c r="K11" s="67" t="s">
        <v>225</v>
      </c>
      <c r="L11" s="67" t="s">
        <v>226</v>
      </c>
      <c r="M11" s="67" t="s">
        <v>227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>
        <f>IF(D24=".","",SUM(D45:M45))</f>
        <v>6</v>
      </c>
      <c r="D13" s="24" t="s">
        <v>490</v>
      </c>
      <c r="E13" s="24" t="s">
        <v>470</v>
      </c>
      <c r="F13" s="24" t="s">
        <v>483</v>
      </c>
      <c r="G13" s="24" t="s">
        <v>478</v>
      </c>
      <c r="H13" s="24" t="s">
        <v>472</v>
      </c>
      <c r="I13" s="24" t="s">
        <v>469</v>
      </c>
      <c r="J13" s="24" t="s">
        <v>473</v>
      </c>
      <c r="K13" s="24" t="s">
        <v>476</v>
      </c>
      <c r="L13" s="24" t="s">
        <v>470</v>
      </c>
      <c r="M13" s="24" t="s">
        <v>471</v>
      </c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5</v>
      </c>
      <c r="D15" s="24" t="s">
        <v>470</v>
      </c>
      <c r="E15" s="24" t="s">
        <v>480</v>
      </c>
      <c r="F15" s="24" t="s">
        <v>483</v>
      </c>
      <c r="G15" s="24" t="s">
        <v>478</v>
      </c>
      <c r="H15" s="24" t="s">
        <v>472</v>
      </c>
      <c r="I15" s="24" t="s">
        <v>470</v>
      </c>
      <c r="J15" s="24" t="s">
        <v>473</v>
      </c>
      <c r="K15" s="24" t="s">
        <v>476</v>
      </c>
      <c r="L15" s="24" t="s">
        <v>479</v>
      </c>
      <c r="M15" s="24" t="s">
        <v>471</v>
      </c>
    </row>
    <row r="16" spans="2:13" ht="30" customHeight="1" x14ac:dyDescent="0.25">
      <c r="B16" s="6" t="s">
        <v>461</v>
      </c>
      <c r="C16" s="20">
        <f>IF(D24=".","",SUM(D48:M48))</f>
        <v>6</v>
      </c>
      <c r="D16" s="24" t="s">
        <v>474</v>
      </c>
      <c r="E16" s="24" t="s">
        <v>470</v>
      </c>
      <c r="F16" s="24" t="s">
        <v>483</v>
      </c>
      <c r="G16" s="24" t="s">
        <v>478</v>
      </c>
      <c r="H16" s="24" t="s">
        <v>472</v>
      </c>
      <c r="I16" s="24" t="s">
        <v>488</v>
      </c>
      <c r="J16" s="24" t="s">
        <v>473</v>
      </c>
      <c r="K16" s="24" t="s">
        <v>476</v>
      </c>
      <c r="L16" s="24" t="s">
        <v>468</v>
      </c>
      <c r="M16" s="24" t="s">
        <v>471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2</v>
      </c>
      <c r="D18" s="24" t="s">
        <v>474</v>
      </c>
      <c r="E18" s="24" t="s">
        <v>480</v>
      </c>
      <c r="F18" s="24" t="s">
        <v>483</v>
      </c>
      <c r="G18" s="24" t="s">
        <v>477</v>
      </c>
      <c r="H18" s="24" t="s">
        <v>472</v>
      </c>
      <c r="I18" s="24" t="s">
        <v>469</v>
      </c>
      <c r="J18" s="24" t="s">
        <v>473</v>
      </c>
      <c r="K18" s="24" t="s">
        <v>470</v>
      </c>
      <c r="L18" s="24" t="s">
        <v>468</v>
      </c>
      <c r="M18" s="24" t="s">
        <v>470</v>
      </c>
    </row>
    <row r="19" spans="2:13" ht="30" customHeight="1" x14ac:dyDescent="0.25">
      <c r="B19" s="6" t="s">
        <v>464</v>
      </c>
      <c r="C19" s="20">
        <f>IF(D24=".","",SUM(D51:M51))</f>
        <v>7</v>
      </c>
      <c r="D19" s="24" t="s">
        <v>490</v>
      </c>
      <c r="E19" s="24" t="s">
        <v>470</v>
      </c>
      <c r="F19" s="24" t="s">
        <v>470</v>
      </c>
      <c r="G19" s="24" t="s">
        <v>478</v>
      </c>
      <c r="H19" s="24" t="s">
        <v>472</v>
      </c>
      <c r="I19" s="24" t="s">
        <v>470</v>
      </c>
      <c r="J19" s="24" t="s">
        <v>473</v>
      </c>
      <c r="K19" s="24" t="s">
        <v>476</v>
      </c>
      <c r="L19" s="24" t="s">
        <v>468</v>
      </c>
      <c r="M19" s="24" t="s">
        <v>470</v>
      </c>
    </row>
    <row r="20" spans="2:13" ht="30" customHeight="1" x14ac:dyDescent="0.25">
      <c r="B20" s="6" t="s">
        <v>465</v>
      </c>
      <c r="C20" s="20">
        <f>IF(D24=".","",SUM(D52:M52))</f>
        <v>5</v>
      </c>
      <c r="D20" s="24" t="s">
        <v>474</v>
      </c>
      <c r="E20" s="24" t="s">
        <v>480</v>
      </c>
      <c r="F20" s="24" t="s">
        <v>470</v>
      </c>
      <c r="G20" s="24" t="s">
        <v>478</v>
      </c>
      <c r="H20" s="24" t="s">
        <v>472</v>
      </c>
      <c r="I20" s="24" t="s">
        <v>470</v>
      </c>
      <c r="J20" s="24" t="s">
        <v>473</v>
      </c>
      <c r="K20" s="24" t="s">
        <v>476</v>
      </c>
      <c r="L20" s="24" t="s">
        <v>468</v>
      </c>
      <c r="M20" s="24" t="s">
        <v>485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5</v>
      </c>
      <c r="D22" s="24" t="s">
        <v>474</v>
      </c>
      <c r="E22" s="24" t="s">
        <v>480</v>
      </c>
      <c r="F22" s="24" t="s">
        <v>484</v>
      </c>
      <c r="G22" s="24" t="s">
        <v>478</v>
      </c>
      <c r="H22" s="24" t="s">
        <v>472</v>
      </c>
      <c r="I22" s="24" t="s">
        <v>488</v>
      </c>
      <c r="J22" s="24" t="s">
        <v>473</v>
      </c>
      <c r="K22" s="24" t="s">
        <v>476</v>
      </c>
      <c r="L22" s="24" t="s">
        <v>468</v>
      </c>
      <c r="M22" s="24" t="s">
        <v>485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490</v>
      </c>
      <c r="E24" s="5" t="s">
        <v>470</v>
      </c>
      <c r="F24" s="5" t="s">
        <v>484</v>
      </c>
      <c r="G24" s="5" t="s">
        <v>478</v>
      </c>
      <c r="H24" s="5" t="s">
        <v>472</v>
      </c>
      <c r="I24" s="5" t="s">
        <v>470</v>
      </c>
      <c r="J24" s="5" t="s">
        <v>470</v>
      </c>
      <c r="K24" s="5" t="s">
        <v>476</v>
      </c>
      <c r="L24" s="5" t="s">
        <v>468</v>
      </c>
      <c r="M24" s="5" t="s">
        <v>471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>
        <f t="shared" ref="D45:M45" si="0">IF(D13="","",IF(D13=D24,1,0))</f>
        <v>1</v>
      </c>
      <c r="E45" s="3">
        <f t="shared" si="0"/>
        <v>1</v>
      </c>
      <c r="F45" s="3">
        <f t="shared" si="0"/>
        <v>0</v>
      </c>
      <c r="G45" s="3">
        <f t="shared" si="0"/>
        <v>1</v>
      </c>
      <c r="H45" s="3">
        <f t="shared" si="0"/>
        <v>1</v>
      </c>
      <c r="I45" s="3">
        <f t="shared" si="0"/>
        <v>0</v>
      </c>
      <c r="J45" s="3">
        <f t="shared" si="0"/>
        <v>0</v>
      </c>
      <c r="K45" s="3">
        <f t="shared" si="0"/>
        <v>1</v>
      </c>
      <c r="L45" s="3">
        <f t="shared" si="0"/>
        <v>0</v>
      </c>
      <c r="M45" s="3">
        <f t="shared" si="0"/>
        <v>1</v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0</v>
      </c>
      <c r="E47" s="3">
        <f t="shared" si="2"/>
        <v>0</v>
      </c>
      <c r="F47" s="3">
        <f t="shared" si="2"/>
        <v>0</v>
      </c>
      <c r="G47" s="3">
        <f t="shared" si="2"/>
        <v>1</v>
      </c>
      <c r="H47" s="3">
        <f t="shared" si="2"/>
        <v>1</v>
      </c>
      <c r="I47" s="3">
        <f t="shared" si="2"/>
        <v>1</v>
      </c>
      <c r="J47" s="3">
        <f t="shared" si="2"/>
        <v>0</v>
      </c>
      <c r="K47" s="3">
        <f t="shared" si="2"/>
        <v>1</v>
      </c>
      <c r="L47" s="3">
        <f t="shared" si="2"/>
        <v>0</v>
      </c>
      <c r="M47" s="3">
        <f t="shared" si="2"/>
        <v>1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0</v>
      </c>
      <c r="E48" s="3">
        <f t="shared" si="3"/>
        <v>1</v>
      </c>
      <c r="F48" s="3">
        <f t="shared" si="3"/>
        <v>0</v>
      </c>
      <c r="G48" s="3">
        <f t="shared" si="3"/>
        <v>1</v>
      </c>
      <c r="H48" s="3">
        <f t="shared" si="3"/>
        <v>1</v>
      </c>
      <c r="I48" s="3">
        <f t="shared" si="3"/>
        <v>0</v>
      </c>
      <c r="J48" s="3">
        <f t="shared" si="3"/>
        <v>0</v>
      </c>
      <c r="K48" s="3">
        <f t="shared" si="3"/>
        <v>1</v>
      </c>
      <c r="L48" s="3">
        <f t="shared" si="3"/>
        <v>1</v>
      </c>
      <c r="M48" s="3">
        <f t="shared" si="3"/>
        <v>1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0</v>
      </c>
      <c r="F50" s="3">
        <f t="shared" si="5"/>
        <v>0</v>
      </c>
      <c r="G50" s="3">
        <f t="shared" si="5"/>
        <v>0</v>
      </c>
      <c r="H50" s="3">
        <f t="shared" si="5"/>
        <v>1</v>
      </c>
      <c r="I50" s="3">
        <f t="shared" si="5"/>
        <v>0</v>
      </c>
      <c r="J50" s="3">
        <f t="shared" si="5"/>
        <v>0</v>
      </c>
      <c r="K50" s="3">
        <f t="shared" si="5"/>
        <v>0</v>
      </c>
      <c r="L50" s="3">
        <f t="shared" si="5"/>
        <v>1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1</v>
      </c>
      <c r="E51" s="3">
        <f t="shared" si="6"/>
        <v>1</v>
      </c>
      <c r="F51" s="3">
        <f t="shared" si="6"/>
        <v>0</v>
      </c>
      <c r="G51" s="3">
        <f t="shared" si="6"/>
        <v>1</v>
      </c>
      <c r="H51" s="3">
        <f t="shared" si="6"/>
        <v>1</v>
      </c>
      <c r="I51" s="3">
        <f t="shared" si="6"/>
        <v>1</v>
      </c>
      <c r="J51" s="3">
        <f t="shared" si="6"/>
        <v>0</v>
      </c>
      <c r="K51" s="3">
        <f t="shared" si="6"/>
        <v>1</v>
      </c>
      <c r="L51" s="3">
        <f t="shared" si="6"/>
        <v>1</v>
      </c>
      <c r="M51" s="3">
        <f t="shared" si="6"/>
        <v>0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0</v>
      </c>
      <c r="F52" s="3">
        <f t="shared" si="7"/>
        <v>0</v>
      </c>
      <c r="G52" s="3">
        <f t="shared" si="7"/>
        <v>1</v>
      </c>
      <c r="H52" s="3">
        <f t="shared" si="7"/>
        <v>1</v>
      </c>
      <c r="I52" s="3">
        <f t="shared" si="7"/>
        <v>1</v>
      </c>
      <c r="J52" s="3">
        <f t="shared" si="7"/>
        <v>0</v>
      </c>
      <c r="K52" s="3">
        <f t="shared" si="7"/>
        <v>1</v>
      </c>
      <c r="L52" s="3">
        <f t="shared" si="7"/>
        <v>1</v>
      </c>
      <c r="M52" s="3">
        <f t="shared" si="7"/>
        <v>0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0</v>
      </c>
      <c r="E54" s="3">
        <f t="shared" si="9"/>
        <v>0</v>
      </c>
      <c r="F54" s="3">
        <f t="shared" si="9"/>
        <v>1</v>
      </c>
      <c r="G54" s="3">
        <f t="shared" si="9"/>
        <v>1</v>
      </c>
      <c r="H54" s="3">
        <f t="shared" si="9"/>
        <v>1</v>
      </c>
      <c r="I54" s="3">
        <f t="shared" si="9"/>
        <v>0</v>
      </c>
      <c r="J54" s="3">
        <f t="shared" si="9"/>
        <v>0</v>
      </c>
      <c r="K54" s="3">
        <f t="shared" si="9"/>
        <v>1</v>
      </c>
      <c r="L54" s="3">
        <f t="shared" si="9"/>
        <v>1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263" priority="46" rank="1"/>
  </conditionalFormatting>
  <conditionalFormatting sqref="D13:D22">
    <cfRule type="cellIs" dxfId="262" priority="10" operator="equal">
      <formula>$D$24</formula>
    </cfRule>
  </conditionalFormatting>
  <conditionalFormatting sqref="E13:E22">
    <cfRule type="cellIs" dxfId="261" priority="9" operator="equal">
      <formula>$E$24</formula>
    </cfRule>
  </conditionalFormatting>
  <conditionalFormatting sqref="F13:F22">
    <cfRule type="cellIs" dxfId="260" priority="8" operator="equal">
      <formula>$F$24</formula>
    </cfRule>
  </conditionalFormatting>
  <conditionalFormatting sqref="G13:G22">
    <cfRule type="cellIs" dxfId="259" priority="7" operator="equal">
      <formula>$G$24</formula>
    </cfRule>
  </conditionalFormatting>
  <conditionalFormatting sqref="H13:H22">
    <cfRule type="cellIs" dxfId="258" priority="6" operator="equal">
      <formula>$H$24</formula>
    </cfRule>
  </conditionalFormatting>
  <conditionalFormatting sqref="I13:I22">
    <cfRule type="cellIs" dxfId="257" priority="5" operator="equal">
      <formula>$I$24</formula>
    </cfRule>
  </conditionalFormatting>
  <conditionalFormatting sqref="J13:J22">
    <cfRule type="cellIs" dxfId="256" priority="4" operator="equal">
      <formula>$J$24</formula>
    </cfRule>
  </conditionalFormatting>
  <conditionalFormatting sqref="K13:K22">
    <cfRule type="cellIs" dxfId="255" priority="3" operator="equal">
      <formula>$K$24</formula>
    </cfRule>
  </conditionalFormatting>
  <conditionalFormatting sqref="L13:L22">
    <cfRule type="cellIs" dxfId="254" priority="2" operator="equal">
      <formula>$L$24</formula>
    </cfRule>
  </conditionalFormatting>
  <conditionalFormatting sqref="M13:M22">
    <cfRule type="cellIs" dxfId="253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B1:M59"/>
  <sheetViews>
    <sheetView zoomScaleNormal="100" workbookViewId="0">
      <selection activeCell="K24" sqref="K24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107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228</v>
      </c>
      <c r="E11" s="67" t="s">
        <v>229</v>
      </c>
      <c r="F11" s="67" t="s">
        <v>230</v>
      </c>
      <c r="G11" s="67" t="s">
        <v>231</v>
      </c>
      <c r="H11" s="67" t="s">
        <v>232</v>
      </c>
      <c r="I11" s="67" t="s">
        <v>233</v>
      </c>
      <c r="J11" s="67" t="s">
        <v>234</v>
      </c>
      <c r="K11" s="67" t="s">
        <v>235</v>
      </c>
      <c r="L11" s="67" t="s">
        <v>236</v>
      </c>
      <c r="M11" s="67" t="s">
        <v>237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>
        <f>IF(D24=".","",SUM(D45:M45))</f>
        <v>3</v>
      </c>
      <c r="D13" s="24" t="s">
        <v>469</v>
      </c>
      <c r="E13" s="24" t="s">
        <v>472</v>
      </c>
      <c r="F13" s="24" t="s">
        <v>471</v>
      </c>
      <c r="G13" s="24" t="s">
        <v>470</v>
      </c>
      <c r="H13" s="24" t="s">
        <v>475</v>
      </c>
      <c r="I13" s="24" t="s">
        <v>483</v>
      </c>
      <c r="J13" s="24" t="s">
        <v>473</v>
      </c>
      <c r="K13" s="24" t="s">
        <v>477</v>
      </c>
      <c r="L13" s="24" t="s">
        <v>479</v>
      </c>
      <c r="M13" s="24" t="s">
        <v>470</v>
      </c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4</v>
      </c>
      <c r="D15" s="24" t="s">
        <v>469</v>
      </c>
      <c r="E15" s="24" t="s">
        <v>472</v>
      </c>
      <c r="F15" s="24" t="s">
        <v>471</v>
      </c>
      <c r="G15" s="24" t="s">
        <v>482</v>
      </c>
      <c r="H15" s="24" t="s">
        <v>475</v>
      </c>
      <c r="I15" s="24" t="s">
        <v>470</v>
      </c>
      <c r="J15" s="24" t="s">
        <v>473</v>
      </c>
      <c r="K15" s="24" t="s">
        <v>489</v>
      </c>
      <c r="L15" s="24" t="s">
        <v>470</v>
      </c>
      <c r="M15" s="24" t="s">
        <v>468</v>
      </c>
    </row>
    <row r="16" spans="2:13" ht="30" customHeight="1" x14ac:dyDescent="0.25">
      <c r="B16" s="6" t="s">
        <v>461</v>
      </c>
      <c r="C16" s="20">
        <f>IF(D24=".","",SUM(D48:M48))</f>
        <v>5</v>
      </c>
      <c r="D16" s="24" t="s">
        <v>470</v>
      </c>
      <c r="E16" s="24" t="s">
        <v>472</v>
      </c>
      <c r="F16" s="24" t="s">
        <v>471</v>
      </c>
      <c r="G16" s="24" t="s">
        <v>482</v>
      </c>
      <c r="H16" s="24" t="s">
        <v>475</v>
      </c>
      <c r="I16" s="24" t="s">
        <v>470</v>
      </c>
      <c r="J16" s="24" t="s">
        <v>473</v>
      </c>
      <c r="K16" s="24" t="s">
        <v>489</v>
      </c>
      <c r="L16" s="24" t="s">
        <v>485</v>
      </c>
      <c r="M16" s="24" t="s">
        <v>468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6</v>
      </c>
      <c r="D18" s="24" t="s">
        <v>469</v>
      </c>
      <c r="E18" s="24" t="s">
        <v>472</v>
      </c>
      <c r="F18" s="24" t="s">
        <v>471</v>
      </c>
      <c r="G18" s="24" t="s">
        <v>470</v>
      </c>
      <c r="H18" s="24" t="s">
        <v>475</v>
      </c>
      <c r="I18" s="24" t="s">
        <v>483</v>
      </c>
      <c r="J18" s="24" t="s">
        <v>473</v>
      </c>
      <c r="K18" s="24" t="s">
        <v>470</v>
      </c>
      <c r="L18" s="24" t="s">
        <v>485</v>
      </c>
      <c r="M18" s="24" t="s">
        <v>468</v>
      </c>
    </row>
    <row r="19" spans="2:13" ht="30" customHeight="1" x14ac:dyDescent="0.25">
      <c r="B19" s="6" t="s">
        <v>464</v>
      </c>
      <c r="C19" s="20">
        <f>IF(D24=".","",SUM(D51:M51))</f>
        <v>4</v>
      </c>
      <c r="D19" s="24" t="s">
        <v>469</v>
      </c>
      <c r="E19" s="24" t="s">
        <v>472</v>
      </c>
      <c r="F19" s="24" t="s">
        <v>471</v>
      </c>
      <c r="G19" s="24" t="s">
        <v>482</v>
      </c>
      <c r="H19" s="24" t="s">
        <v>475</v>
      </c>
      <c r="I19" s="24" t="s">
        <v>470</v>
      </c>
      <c r="J19" s="24" t="s">
        <v>473</v>
      </c>
      <c r="K19" s="24" t="s">
        <v>477</v>
      </c>
      <c r="L19" s="24" t="s">
        <v>470</v>
      </c>
      <c r="M19" s="24" t="s">
        <v>468</v>
      </c>
    </row>
    <row r="20" spans="2:13" ht="30" customHeight="1" x14ac:dyDescent="0.25">
      <c r="B20" s="6" t="s">
        <v>465</v>
      </c>
      <c r="C20" s="20">
        <f>IF(D24=".","",SUM(D52:M52))</f>
        <v>7</v>
      </c>
      <c r="D20" s="24" t="s">
        <v>470</v>
      </c>
      <c r="E20" s="24" t="s">
        <v>472</v>
      </c>
      <c r="F20" s="24" t="s">
        <v>471</v>
      </c>
      <c r="G20" s="24" t="s">
        <v>482</v>
      </c>
      <c r="H20" s="24" t="s">
        <v>470</v>
      </c>
      <c r="I20" s="24" t="s">
        <v>483</v>
      </c>
      <c r="J20" s="24" t="s">
        <v>473</v>
      </c>
      <c r="K20" s="24" t="s">
        <v>470</v>
      </c>
      <c r="L20" s="24" t="s">
        <v>485</v>
      </c>
      <c r="M20" s="24" t="s">
        <v>470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6</v>
      </c>
      <c r="D22" s="24" t="s">
        <v>469</v>
      </c>
      <c r="E22" s="24" t="s">
        <v>472</v>
      </c>
      <c r="F22" s="24" t="s">
        <v>471</v>
      </c>
      <c r="G22" s="24" t="s">
        <v>470</v>
      </c>
      <c r="H22" s="24" t="s">
        <v>484</v>
      </c>
      <c r="I22" s="24" t="s">
        <v>483</v>
      </c>
      <c r="J22" s="24" t="s">
        <v>473</v>
      </c>
      <c r="K22" s="24" t="s">
        <v>470</v>
      </c>
      <c r="L22" s="24" t="s">
        <v>485</v>
      </c>
      <c r="M22" s="24" t="s">
        <v>468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478</v>
      </c>
      <c r="E24" s="5" t="s">
        <v>481</v>
      </c>
      <c r="F24" s="5" t="s">
        <v>471</v>
      </c>
      <c r="G24" s="5" t="s">
        <v>482</v>
      </c>
      <c r="H24" s="5" t="s">
        <v>470</v>
      </c>
      <c r="I24" s="5" t="s">
        <v>483</v>
      </c>
      <c r="J24" s="5" t="s">
        <v>473</v>
      </c>
      <c r="K24" s="5" t="s">
        <v>470</v>
      </c>
      <c r="L24" s="5" t="s">
        <v>485</v>
      </c>
      <c r="M24" s="5" t="s">
        <v>468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>
        <f t="shared" ref="D45:M45" si="0">IF(D13="","",IF(D13=D24,1,0))</f>
        <v>0</v>
      </c>
      <c r="E45" s="3">
        <f t="shared" si="0"/>
        <v>0</v>
      </c>
      <c r="F45" s="3">
        <f t="shared" si="0"/>
        <v>1</v>
      </c>
      <c r="G45" s="3">
        <f t="shared" si="0"/>
        <v>0</v>
      </c>
      <c r="H45" s="3">
        <f t="shared" si="0"/>
        <v>0</v>
      </c>
      <c r="I45" s="3">
        <f t="shared" si="0"/>
        <v>1</v>
      </c>
      <c r="J45" s="3">
        <f t="shared" si="0"/>
        <v>1</v>
      </c>
      <c r="K45" s="3">
        <f t="shared" si="0"/>
        <v>0</v>
      </c>
      <c r="L45" s="3">
        <f t="shared" si="0"/>
        <v>0</v>
      </c>
      <c r="M45" s="3">
        <f t="shared" si="0"/>
        <v>0</v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0</v>
      </c>
      <c r="E47" s="3">
        <f t="shared" si="2"/>
        <v>0</v>
      </c>
      <c r="F47" s="3">
        <f t="shared" si="2"/>
        <v>1</v>
      </c>
      <c r="G47" s="3">
        <f t="shared" si="2"/>
        <v>1</v>
      </c>
      <c r="H47" s="3">
        <f t="shared" si="2"/>
        <v>0</v>
      </c>
      <c r="I47" s="3">
        <f t="shared" si="2"/>
        <v>0</v>
      </c>
      <c r="J47" s="3">
        <f t="shared" si="2"/>
        <v>1</v>
      </c>
      <c r="K47" s="3">
        <f t="shared" si="2"/>
        <v>0</v>
      </c>
      <c r="L47" s="3">
        <f t="shared" si="2"/>
        <v>0</v>
      </c>
      <c r="M47" s="3">
        <f t="shared" si="2"/>
        <v>1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0</v>
      </c>
      <c r="E48" s="3">
        <f t="shared" si="3"/>
        <v>0</v>
      </c>
      <c r="F48" s="3">
        <f t="shared" si="3"/>
        <v>1</v>
      </c>
      <c r="G48" s="3">
        <f t="shared" si="3"/>
        <v>1</v>
      </c>
      <c r="H48" s="3">
        <f t="shared" si="3"/>
        <v>0</v>
      </c>
      <c r="I48" s="3">
        <f t="shared" si="3"/>
        <v>0</v>
      </c>
      <c r="J48" s="3">
        <f t="shared" si="3"/>
        <v>1</v>
      </c>
      <c r="K48" s="3">
        <f t="shared" si="3"/>
        <v>0</v>
      </c>
      <c r="L48" s="3">
        <f t="shared" si="3"/>
        <v>1</v>
      </c>
      <c r="M48" s="3">
        <f t="shared" si="3"/>
        <v>1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0</v>
      </c>
      <c r="F50" s="3">
        <f t="shared" si="5"/>
        <v>1</v>
      </c>
      <c r="G50" s="3">
        <f t="shared" si="5"/>
        <v>0</v>
      </c>
      <c r="H50" s="3">
        <f t="shared" si="5"/>
        <v>0</v>
      </c>
      <c r="I50" s="3">
        <f t="shared" si="5"/>
        <v>1</v>
      </c>
      <c r="J50" s="3">
        <f t="shared" si="5"/>
        <v>1</v>
      </c>
      <c r="K50" s="3">
        <f t="shared" si="5"/>
        <v>1</v>
      </c>
      <c r="L50" s="3">
        <f t="shared" si="5"/>
        <v>1</v>
      </c>
      <c r="M50" s="3">
        <f t="shared" si="5"/>
        <v>1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0</v>
      </c>
      <c r="E51" s="3">
        <f t="shared" si="6"/>
        <v>0</v>
      </c>
      <c r="F51" s="3">
        <f t="shared" si="6"/>
        <v>1</v>
      </c>
      <c r="G51" s="3">
        <f t="shared" si="6"/>
        <v>1</v>
      </c>
      <c r="H51" s="3">
        <f t="shared" si="6"/>
        <v>0</v>
      </c>
      <c r="I51" s="3">
        <f t="shared" si="6"/>
        <v>0</v>
      </c>
      <c r="J51" s="3">
        <f t="shared" si="6"/>
        <v>1</v>
      </c>
      <c r="K51" s="3">
        <f t="shared" si="6"/>
        <v>0</v>
      </c>
      <c r="L51" s="3">
        <f t="shared" si="6"/>
        <v>0</v>
      </c>
      <c r="M51" s="3">
        <f t="shared" si="6"/>
        <v>1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0</v>
      </c>
      <c r="F52" s="3">
        <f t="shared" si="7"/>
        <v>1</v>
      </c>
      <c r="G52" s="3">
        <f t="shared" si="7"/>
        <v>1</v>
      </c>
      <c r="H52" s="3">
        <f t="shared" si="7"/>
        <v>1</v>
      </c>
      <c r="I52" s="3">
        <f t="shared" si="7"/>
        <v>1</v>
      </c>
      <c r="J52" s="3">
        <f t="shared" si="7"/>
        <v>1</v>
      </c>
      <c r="K52" s="3">
        <f t="shared" si="7"/>
        <v>1</v>
      </c>
      <c r="L52" s="3">
        <f t="shared" si="7"/>
        <v>1</v>
      </c>
      <c r="M52" s="3">
        <f t="shared" si="7"/>
        <v>0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0</v>
      </c>
      <c r="E54" s="3">
        <f t="shared" si="9"/>
        <v>0</v>
      </c>
      <c r="F54" s="3">
        <f t="shared" si="9"/>
        <v>1</v>
      </c>
      <c r="G54" s="3">
        <f t="shared" si="9"/>
        <v>0</v>
      </c>
      <c r="H54" s="3">
        <f t="shared" si="9"/>
        <v>0</v>
      </c>
      <c r="I54" s="3">
        <f t="shared" si="9"/>
        <v>1</v>
      </c>
      <c r="J54" s="3">
        <f t="shared" si="9"/>
        <v>1</v>
      </c>
      <c r="K54" s="3">
        <f t="shared" si="9"/>
        <v>1</v>
      </c>
      <c r="L54" s="3">
        <f t="shared" si="9"/>
        <v>1</v>
      </c>
      <c r="M54" s="3">
        <f t="shared" si="9"/>
        <v>1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252" priority="45" rank="1"/>
  </conditionalFormatting>
  <conditionalFormatting sqref="D13:D22">
    <cfRule type="cellIs" dxfId="251" priority="10" operator="equal">
      <formula>$D$24</formula>
    </cfRule>
  </conditionalFormatting>
  <conditionalFormatting sqref="E13:E22">
    <cfRule type="cellIs" dxfId="250" priority="9" operator="equal">
      <formula>$E$24</formula>
    </cfRule>
  </conditionalFormatting>
  <conditionalFormatting sqref="F13:F22">
    <cfRule type="cellIs" dxfId="249" priority="8" operator="equal">
      <formula>$F$24</formula>
    </cfRule>
  </conditionalFormatting>
  <conditionalFormatting sqref="G13:G22">
    <cfRule type="cellIs" dxfId="248" priority="7" operator="equal">
      <formula>$G$24</formula>
    </cfRule>
  </conditionalFormatting>
  <conditionalFormatting sqref="H13:H22">
    <cfRule type="cellIs" dxfId="247" priority="6" operator="equal">
      <formula>$H$24</formula>
    </cfRule>
  </conditionalFormatting>
  <conditionalFormatting sqref="I13:I22">
    <cfRule type="cellIs" dxfId="246" priority="5" operator="equal">
      <formula>$I$24</formula>
    </cfRule>
  </conditionalFormatting>
  <conditionalFormatting sqref="J13:J22">
    <cfRule type="cellIs" dxfId="245" priority="4" operator="equal">
      <formula>$J$24</formula>
    </cfRule>
  </conditionalFormatting>
  <conditionalFormatting sqref="K13:K22">
    <cfRule type="cellIs" dxfId="244" priority="3" operator="equal">
      <formula>$K$24</formula>
    </cfRule>
  </conditionalFormatting>
  <conditionalFormatting sqref="L13:L22">
    <cfRule type="cellIs" dxfId="243" priority="2" operator="equal">
      <formula>$L$24</formula>
    </cfRule>
  </conditionalFormatting>
  <conditionalFormatting sqref="M13:M22">
    <cfRule type="cellIs" dxfId="242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B1:M59"/>
  <sheetViews>
    <sheetView zoomScaleNormal="100" workbookViewId="0">
      <selection activeCell="L24" sqref="L24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108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238</v>
      </c>
      <c r="E11" s="67" t="s">
        <v>239</v>
      </c>
      <c r="F11" s="67" t="s">
        <v>240</v>
      </c>
      <c r="G11" s="67" t="s">
        <v>241</v>
      </c>
      <c r="H11" s="67" t="s">
        <v>242</v>
      </c>
      <c r="I11" s="67" t="s">
        <v>243</v>
      </c>
      <c r="J11" s="67" t="s">
        <v>244</v>
      </c>
      <c r="K11" s="67" t="s">
        <v>245</v>
      </c>
      <c r="L11" s="67" t="s">
        <v>246</v>
      </c>
      <c r="M11" s="67" t="s">
        <v>247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>
        <f>IF(D24=".","",SUM(D45:M45))</f>
        <v>3</v>
      </c>
      <c r="D13" s="24" t="s">
        <v>475</v>
      </c>
      <c r="E13" s="24" t="s">
        <v>485</v>
      </c>
      <c r="F13" s="24" t="s">
        <v>473</v>
      </c>
      <c r="G13" s="24" t="s">
        <v>481</v>
      </c>
      <c r="H13" s="24" t="s">
        <v>468</v>
      </c>
      <c r="I13" s="24" t="s">
        <v>471</v>
      </c>
      <c r="J13" s="24" t="s">
        <v>470</v>
      </c>
      <c r="K13" s="24" t="s">
        <v>470</v>
      </c>
      <c r="L13" s="24" t="s">
        <v>476</v>
      </c>
      <c r="M13" s="24" t="s">
        <v>477</v>
      </c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7</v>
      </c>
      <c r="D15" s="24" t="s">
        <v>475</v>
      </c>
      <c r="E15" s="24" t="s">
        <v>480</v>
      </c>
      <c r="F15" s="24" t="s">
        <v>473</v>
      </c>
      <c r="G15" s="24" t="s">
        <v>478</v>
      </c>
      <c r="H15" s="24" t="s">
        <v>468</v>
      </c>
      <c r="I15" s="24" t="s">
        <v>472</v>
      </c>
      <c r="J15" s="24" t="s">
        <v>488</v>
      </c>
      <c r="K15" s="24" t="s">
        <v>470</v>
      </c>
      <c r="L15" s="24" t="s">
        <v>476</v>
      </c>
      <c r="M15" s="24" t="s">
        <v>479</v>
      </c>
    </row>
    <row r="16" spans="2:13" ht="30" customHeight="1" x14ac:dyDescent="0.25">
      <c r="B16" s="6" t="s">
        <v>461</v>
      </c>
      <c r="C16" s="20">
        <f>IF(D24=".","",SUM(D48:M48))</f>
        <v>7</v>
      </c>
      <c r="D16" s="24" t="s">
        <v>490</v>
      </c>
      <c r="E16" s="24" t="s">
        <v>480</v>
      </c>
      <c r="F16" s="24" t="s">
        <v>473</v>
      </c>
      <c r="G16" s="24" t="s">
        <v>478</v>
      </c>
      <c r="H16" s="24" t="s">
        <v>468</v>
      </c>
      <c r="I16" s="24" t="s">
        <v>472</v>
      </c>
      <c r="J16" s="24" t="s">
        <v>470</v>
      </c>
      <c r="K16" s="24" t="s">
        <v>470</v>
      </c>
      <c r="L16" s="24" t="s">
        <v>476</v>
      </c>
      <c r="M16" s="24" t="s">
        <v>479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4</v>
      </c>
      <c r="D18" s="24" t="s">
        <v>475</v>
      </c>
      <c r="E18" s="24" t="s">
        <v>470</v>
      </c>
      <c r="F18" s="24" t="s">
        <v>473</v>
      </c>
      <c r="G18" s="24" t="s">
        <v>481</v>
      </c>
      <c r="H18" s="24" t="s">
        <v>470</v>
      </c>
      <c r="I18" s="24" t="s">
        <v>470</v>
      </c>
      <c r="J18" s="24" t="s">
        <v>474</v>
      </c>
      <c r="K18" s="24" t="s">
        <v>482</v>
      </c>
      <c r="L18" s="24" t="s">
        <v>476</v>
      </c>
      <c r="M18" s="24" t="s">
        <v>477</v>
      </c>
    </row>
    <row r="19" spans="2:13" ht="30" customHeight="1" x14ac:dyDescent="0.25">
      <c r="B19" s="6" t="s">
        <v>464</v>
      </c>
      <c r="C19" s="20">
        <f>IF(D24=".","",SUM(D51:M51))</f>
        <v>6</v>
      </c>
      <c r="D19" s="24" t="s">
        <v>470</v>
      </c>
      <c r="E19" s="24" t="s">
        <v>485</v>
      </c>
      <c r="F19" s="24" t="s">
        <v>473</v>
      </c>
      <c r="G19" s="24" t="s">
        <v>478</v>
      </c>
      <c r="H19" s="24" t="s">
        <v>468</v>
      </c>
      <c r="I19" s="24" t="s">
        <v>470</v>
      </c>
      <c r="J19" s="24" t="s">
        <v>474</v>
      </c>
      <c r="K19" s="24" t="s">
        <v>489</v>
      </c>
      <c r="L19" s="24" t="s">
        <v>476</v>
      </c>
      <c r="M19" s="24" t="s">
        <v>479</v>
      </c>
    </row>
    <row r="20" spans="2:13" ht="30" customHeight="1" x14ac:dyDescent="0.25">
      <c r="B20" s="6" t="s">
        <v>465</v>
      </c>
      <c r="C20" s="20">
        <f>IF(D24=".","",SUM(D52:M52))</f>
        <v>4</v>
      </c>
      <c r="D20" s="24" t="s">
        <v>470</v>
      </c>
      <c r="E20" s="24" t="s">
        <v>470</v>
      </c>
      <c r="F20" s="24" t="s">
        <v>473</v>
      </c>
      <c r="G20" s="24" t="s">
        <v>478</v>
      </c>
      <c r="H20" s="24" t="s">
        <v>470</v>
      </c>
      <c r="I20" s="24" t="s">
        <v>472</v>
      </c>
      <c r="J20" s="24" t="s">
        <v>488</v>
      </c>
      <c r="K20" s="24" t="s">
        <v>470</v>
      </c>
      <c r="L20" s="24" t="s">
        <v>476</v>
      </c>
      <c r="M20" s="24" t="s">
        <v>477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1</v>
      </c>
      <c r="D22" s="24" t="s">
        <v>470</v>
      </c>
      <c r="E22" s="24" t="s">
        <v>485</v>
      </c>
      <c r="F22" s="24" t="s">
        <v>473</v>
      </c>
      <c r="G22" s="24" t="s">
        <v>481</v>
      </c>
      <c r="H22" s="24" t="s">
        <v>483</v>
      </c>
      <c r="I22" s="24" t="s">
        <v>471</v>
      </c>
      <c r="J22" s="24" t="s">
        <v>470</v>
      </c>
      <c r="K22" s="24" t="s">
        <v>489</v>
      </c>
      <c r="L22" s="24" t="s">
        <v>470</v>
      </c>
      <c r="M22" s="24" t="s">
        <v>470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490</v>
      </c>
      <c r="E24" s="5" t="s">
        <v>480</v>
      </c>
      <c r="F24" s="5" t="s">
        <v>473</v>
      </c>
      <c r="G24" s="5" t="s">
        <v>478</v>
      </c>
      <c r="H24" s="5" t="s">
        <v>468</v>
      </c>
      <c r="I24" s="5" t="s">
        <v>470</v>
      </c>
      <c r="J24" s="5" t="s">
        <v>488</v>
      </c>
      <c r="K24" s="5" t="s">
        <v>482</v>
      </c>
      <c r="L24" s="5" t="s">
        <v>476</v>
      </c>
      <c r="M24" s="5" t="s">
        <v>479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>
        <f t="shared" ref="D45:M45" si="0">IF(D13="","",IF(D13=D24,1,0))</f>
        <v>0</v>
      </c>
      <c r="E45" s="3">
        <f t="shared" si="0"/>
        <v>0</v>
      </c>
      <c r="F45" s="3">
        <f t="shared" si="0"/>
        <v>1</v>
      </c>
      <c r="G45" s="3">
        <f t="shared" si="0"/>
        <v>0</v>
      </c>
      <c r="H45" s="3">
        <f t="shared" si="0"/>
        <v>1</v>
      </c>
      <c r="I45" s="3">
        <f t="shared" si="0"/>
        <v>0</v>
      </c>
      <c r="J45" s="3">
        <f t="shared" si="0"/>
        <v>0</v>
      </c>
      <c r="K45" s="3">
        <f t="shared" si="0"/>
        <v>0</v>
      </c>
      <c r="L45" s="3">
        <f t="shared" si="0"/>
        <v>1</v>
      </c>
      <c r="M45" s="3">
        <f t="shared" si="0"/>
        <v>0</v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0</v>
      </c>
      <c r="E47" s="3">
        <f t="shared" si="2"/>
        <v>1</v>
      </c>
      <c r="F47" s="3">
        <f t="shared" si="2"/>
        <v>1</v>
      </c>
      <c r="G47" s="3">
        <f t="shared" si="2"/>
        <v>1</v>
      </c>
      <c r="H47" s="3">
        <f t="shared" si="2"/>
        <v>1</v>
      </c>
      <c r="I47" s="3">
        <f t="shared" si="2"/>
        <v>0</v>
      </c>
      <c r="J47" s="3">
        <f t="shared" si="2"/>
        <v>1</v>
      </c>
      <c r="K47" s="3">
        <f t="shared" si="2"/>
        <v>0</v>
      </c>
      <c r="L47" s="3">
        <f t="shared" si="2"/>
        <v>1</v>
      </c>
      <c r="M47" s="3">
        <f t="shared" si="2"/>
        <v>1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1</v>
      </c>
      <c r="E48" s="3">
        <f t="shared" si="3"/>
        <v>1</v>
      </c>
      <c r="F48" s="3">
        <f t="shared" si="3"/>
        <v>1</v>
      </c>
      <c r="G48" s="3">
        <f t="shared" si="3"/>
        <v>1</v>
      </c>
      <c r="H48" s="3">
        <f t="shared" si="3"/>
        <v>1</v>
      </c>
      <c r="I48" s="3">
        <f t="shared" si="3"/>
        <v>0</v>
      </c>
      <c r="J48" s="3">
        <f t="shared" si="3"/>
        <v>0</v>
      </c>
      <c r="K48" s="3">
        <f t="shared" si="3"/>
        <v>0</v>
      </c>
      <c r="L48" s="3">
        <f t="shared" si="3"/>
        <v>1</v>
      </c>
      <c r="M48" s="3">
        <f t="shared" si="3"/>
        <v>1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0</v>
      </c>
      <c r="F50" s="3">
        <f t="shared" si="5"/>
        <v>1</v>
      </c>
      <c r="G50" s="3">
        <f t="shared" si="5"/>
        <v>0</v>
      </c>
      <c r="H50" s="3">
        <f t="shared" si="5"/>
        <v>0</v>
      </c>
      <c r="I50" s="3">
        <f t="shared" si="5"/>
        <v>1</v>
      </c>
      <c r="J50" s="3">
        <f t="shared" si="5"/>
        <v>0</v>
      </c>
      <c r="K50" s="3">
        <f t="shared" si="5"/>
        <v>1</v>
      </c>
      <c r="L50" s="3">
        <f t="shared" si="5"/>
        <v>1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0</v>
      </c>
      <c r="E51" s="3">
        <f t="shared" si="6"/>
        <v>0</v>
      </c>
      <c r="F51" s="3">
        <f t="shared" si="6"/>
        <v>1</v>
      </c>
      <c r="G51" s="3">
        <f t="shared" si="6"/>
        <v>1</v>
      </c>
      <c r="H51" s="3">
        <f t="shared" si="6"/>
        <v>1</v>
      </c>
      <c r="I51" s="3">
        <f t="shared" si="6"/>
        <v>1</v>
      </c>
      <c r="J51" s="3">
        <f t="shared" si="6"/>
        <v>0</v>
      </c>
      <c r="K51" s="3">
        <f t="shared" si="6"/>
        <v>0</v>
      </c>
      <c r="L51" s="3">
        <f t="shared" si="6"/>
        <v>1</v>
      </c>
      <c r="M51" s="3">
        <f t="shared" si="6"/>
        <v>1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0</v>
      </c>
      <c r="F52" s="3">
        <f t="shared" si="7"/>
        <v>1</v>
      </c>
      <c r="G52" s="3">
        <f t="shared" si="7"/>
        <v>1</v>
      </c>
      <c r="H52" s="3">
        <f t="shared" si="7"/>
        <v>0</v>
      </c>
      <c r="I52" s="3">
        <f t="shared" si="7"/>
        <v>0</v>
      </c>
      <c r="J52" s="3">
        <f t="shared" si="7"/>
        <v>1</v>
      </c>
      <c r="K52" s="3">
        <f t="shared" si="7"/>
        <v>0</v>
      </c>
      <c r="L52" s="3">
        <f t="shared" si="7"/>
        <v>1</v>
      </c>
      <c r="M52" s="3">
        <f t="shared" si="7"/>
        <v>0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0</v>
      </c>
      <c r="E54" s="3">
        <f t="shared" si="9"/>
        <v>0</v>
      </c>
      <c r="F54" s="3">
        <f t="shared" si="9"/>
        <v>1</v>
      </c>
      <c r="G54" s="3">
        <f t="shared" si="9"/>
        <v>0</v>
      </c>
      <c r="H54" s="3">
        <f t="shared" si="9"/>
        <v>0</v>
      </c>
      <c r="I54" s="3">
        <f t="shared" si="9"/>
        <v>0</v>
      </c>
      <c r="J54" s="3">
        <f t="shared" si="9"/>
        <v>0</v>
      </c>
      <c r="K54" s="3">
        <f t="shared" si="9"/>
        <v>0</v>
      </c>
      <c r="L54" s="3">
        <f t="shared" si="9"/>
        <v>0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241" priority="44" rank="1"/>
  </conditionalFormatting>
  <conditionalFormatting sqref="D13:D22">
    <cfRule type="cellIs" dxfId="240" priority="10" operator="equal">
      <formula>$D$24</formula>
    </cfRule>
  </conditionalFormatting>
  <conditionalFormatting sqref="E13:E22">
    <cfRule type="cellIs" dxfId="239" priority="9" operator="equal">
      <formula>$E$24</formula>
    </cfRule>
  </conditionalFormatting>
  <conditionalFormatting sqref="F13:F22">
    <cfRule type="cellIs" dxfId="238" priority="8" operator="equal">
      <formula>$F$24</formula>
    </cfRule>
  </conditionalFormatting>
  <conditionalFormatting sqref="G13:G22">
    <cfRule type="cellIs" dxfId="237" priority="7" operator="equal">
      <formula>$G$24</formula>
    </cfRule>
  </conditionalFormatting>
  <conditionalFormatting sqref="H13:H22">
    <cfRule type="cellIs" dxfId="236" priority="6" operator="equal">
      <formula>$H$24</formula>
    </cfRule>
  </conditionalFormatting>
  <conditionalFormatting sqref="I13:I22">
    <cfRule type="cellIs" dxfId="235" priority="5" operator="equal">
      <formula>$I$24</formula>
    </cfRule>
  </conditionalFormatting>
  <conditionalFormatting sqref="J13:J22">
    <cfRule type="cellIs" dxfId="234" priority="4" operator="equal">
      <formula>$J$24</formula>
    </cfRule>
  </conditionalFormatting>
  <conditionalFormatting sqref="K13:K22">
    <cfRule type="cellIs" dxfId="233" priority="3" operator="equal">
      <formula>$K$24</formula>
    </cfRule>
  </conditionalFormatting>
  <conditionalFormatting sqref="L13:L22">
    <cfRule type="cellIs" dxfId="232" priority="2" operator="equal">
      <formula>$L$24</formula>
    </cfRule>
  </conditionalFormatting>
  <conditionalFormatting sqref="M13:M22">
    <cfRule type="cellIs" dxfId="231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4"/>
  <sheetViews>
    <sheetView zoomScaleNormal="100" workbookViewId="0">
      <selection activeCell="AN14" sqref="AN14"/>
    </sheetView>
  </sheetViews>
  <sheetFormatPr baseColWidth="10" defaultColWidth="11.42578125" defaultRowHeight="15" x14ac:dyDescent="0.25"/>
  <cols>
    <col min="1" max="1" width="15.42578125" style="1" customWidth="1"/>
    <col min="2" max="2" width="4.85546875" style="1" customWidth="1"/>
    <col min="3" max="41" width="5.5703125" style="1" customWidth="1"/>
    <col min="42" max="42" width="10.7109375" style="14" customWidth="1"/>
    <col min="43" max="44" width="5.7109375" style="1" customWidth="1"/>
    <col min="45" max="16384" width="11.42578125" style="1"/>
  </cols>
  <sheetData>
    <row r="1" spans="2:42" s="2" customFormat="1" ht="15" customHeight="1" x14ac:dyDescent="0.25">
      <c r="AP1" s="13"/>
    </row>
    <row r="2" spans="2:42" s="2" customFormat="1" ht="15" customHeight="1" x14ac:dyDescent="0.25">
      <c r="AP2" s="13"/>
    </row>
    <row r="3" spans="2:42" s="2" customFormat="1" ht="15" customHeight="1" x14ac:dyDescent="0.25">
      <c r="AP3" s="13"/>
    </row>
    <row r="4" spans="2:42" s="2" customFormat="1" ht="15" customHeight="1" x14ac:dyDescent="0.25">
      <c r="AP4" s="13"/>
    </row>
    <row r="5" spans="2:42" s="2" customFormat="1" ht="15" customHeight="1" x14ac:dyDescent="0.25">
      <c r="AP5" s="13"/>
    </row>
    <row r="6" spans="2:42" s="2" customFormat="1" ht="15" customHeight="1" x14ac:dyDescent="0.25">
      <c r="AP6" s="13"/>
    </row>
    <row r="7" spans="2:42" s="2" customFormat="1" ht="15" customHeight="1" x14ac:dyDescent="0.25">
      <c r="AP7" s="13"/>
    </row>
    <row r="8" spans="2:42" s="2" customFormat="1" ht="72" customHeight="1" x14ac:dyDescent="0.25">
      <c r="W8" s="60" t="str">
        <f>$A$158</f>
        <v>Régis</v>
      </c>
      <c r="X8" s="60"/>
      <c r="Y8" s="60"/>
      <c r="Z8" s="60"/>
      <c r="AP8" s="13"/>
    </row>
    <row r="9" spans="2:42" ht="25.5" customHeight="1" x14ac:dyDescent="0.25"/>
    <row r="10" spans="2:42" ht="9.75" customHeight="1" x14ac:dyDescent="0.25"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</row>
    <row r="11" spans="2:42" ht="28.5" customHeight="1" x14ac:dyDescent="0.4">
      <c r="D11" s="36"/>
      <c r="E11" s="46" t="s">
        <v>491</v>
      </c>
      <c r="F11" s="46"/>
      <c r="G11" s="46"/>
      <c r="H11" s="46" t="s">
        <v>492</v>
      </c>
      <c r="I11" s="46"/>
      <c r="J11" s="46"/>
      <c r="K11" s="46" t="s">
        <v>493</v>
      </c>
      <c r="L11" s="46"/>
      <c r="M11" s="46"/>
      <c r="N11" s="46" t="s">
        <v>494</v>
      </c>
      <c r="O11" s="46"/>
      <c r="P11" s="46"/>
      <c r="Q11" s="46" t="s">
        <v>495</v>
      </c>
      <c r="R11" s="46"/>
      <c r="S11" s="46"/>
      <c r="T11" s="46" t="s">
        <v>496</v>
      </c>
      <c r="U11" s="46"/>
      <c r="V11" s="46"/>
      <c r="W11" s="46" t="s">
        <v>497</v>
      </c>
      <c r="X11" s="46"/>
      <c r="Y11" s="46"/>
      <c r="Z11" s="46" t="s">
        <v>498</v>
      </c>
      <c r="AA11" s="46"/>
      <c r="AB11" s="46"/>
      <c r="AC11" s="46" t="s">
        <v>499</v>
      </c>
      <c r="AD11" s="46"/>
      <c r="AE11" s="46"/>
      <c r="AF11" s="46" t="s">
        <v>500</v>
      </c>
      <c r="AG11" s="46"/>
      <c r="AH11" s="47"/>
      <c r="AI11" s="46" t="s">
        <v>501</v>
      </c>
      <c r="AJ11" s="48"/>
    </row>
    <row r="12" spans="2:42" ht="30" customHeight="1" x14ac:dyDescent="0.4">
      <c r="B12" s="43"/>
      <c r="D12" s="34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I12" s="34"/>
    </row>
    <row r="13" spans="2:42" ht="30" customHeight="1" x14ac:dyDescent="0.45">
      <c r="D13" s="34"/>
      <c r="E13" s="55">
        <f>$O$151</f>
        <v>0</v>
      </c>
      <c r="F13" s="49"/>
      <c r="G13" s="49"/>
      <c r="H13" s="55">
        <f>$N$151</f>
        <v>0</v>
      </c>
      <c r="I13" s="49"/>
      <c r="J13" s="49"/>
      <c r="K13" s="55">
        <f>$M$151</f>
        <v>1</v>
      </c>
      <c r="L13" s="49"/>
      <c r="M13" s="49"/>
      <c r="N13" s="55">
        <f>$L$151</f>
        <v>3</v>
      </c>
      <c r="O13" s="49"/>
      <c r="P13" s="49"/>
      <c r="Q13" s="55">
        <f>$K$151</f>
        <v>5</v>
      </c>
      <c r="R13" s="49"/>
      <c r="S13" s="49"/>
      <c r="T13" s="55">
        <f>$J$151</f>
        <v>14</v>
      </c>
      <c r="U13" s="49"/>
      <c r="V13" s="49"/>
      <c r="W13" s="55">
        <f>$I$151</f>
        <v>6</v>
      </c>
      <c r="X13" s="49"/>
      <c r="Y13" s="49"/>
      <c r="Z13" s="55">
        <f>$H$151</f>
        <v>7</v>
      </c>
      <c r="AA13" s="49"/>
      <c r="AB13" s="49"/>
      <c r="AC13" s="55">
        <f>$G$151</f>
        <v>1</v>
      </c>
      <c r="AD13" s="49"/>
      <c r="AE13" s="49"/>
      <c r="AF13" s="55">
        <f>$F$151</f>
        <v>1</v>
      </c>
      <c r="AG13" s="49"/>
      <c r="AH13" s="48"/>
      <c r="AI13" s="55">
        <f>$E$151</f>
        <v>0</v>
      </c>
    </row>
    <row r="14" spans="2:42" ht="30" customHeight="1" x14ac:dyDescent="0.25">
      <c r="D14" s="34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4"/>
      <c r="AI14" s="34"/>
    </row>
    <row r="15" spans="2:42" ht="20.25" customHeight="1" x14ac:dyDescent="0.25"/>
    <row r="16" spans="2:42" ht="30" customHeight="1" x14ac:dyDescent="0.25"/>
    <row r="17" spans="32:39" ht="30" customHeight="1" x14ac:dyDescent="0.35">
      <c r="AF17" s="37"/>
      <c r="AG17" s="61">
        <f>SUM(AP172:CA172)</f>
        <v>13</v>
      </c>
      <c r="AH17" s="61"/>
      <c r="AI17" s="37"/>
    </row>
    <row r="18" spans="32:39" ht="30" customHeight="1" x14ac:dyDescent="0.25">
      <c r="AG18" s="61"/>
      <c r="AH18" s="61"/>
    </row>
    <row r="19" spans="32:39" ht="30" customHeight="1" x14ac:dyDescent="0.5">
      <c r="AH19" s="35"/>
    </row>
    <row r="20" spans="32:39" ht="30" customHeight="1" x14ac:dyDescent="0.25"/>
    <row r="21" spans="32:39" ht="30" customHeight="1" x14ac:dyDescent="0.35">
      <c r="AG21" s="62">
        <f>AO158</f>
        <v>4.6578947368421053</v>
      </c>
      <c r="AH21" s="62"/>
      <c r="AL21" s="63">
        <f>B158</f>
        <v>177</v>
      </c>
      <c r="AM21" s="63"/>
    </row>
    <row r="22" spans="32:39" ht="30" customHeight="1" x14ac:dyDescent="0.25"/>
    <row r="23" spans="32:39" ht="30" customHeight="1" x14ac:dyDescent="0.25"/>
    <row r="24" spans="32:39" ht="30" customHeight="1" x14ac:dyDescent="0.25"/>
    <row r="150" spans="1:43" x14ac:dyDescent="0.25">
      <c r="E150" s="1">
        <v>0</v>
      </c>
      <c r="F150" s="1">
        <v>1</v>
      </c>
      <c r="G150" s="1">
        <v>2</v>
      </c>
      <c r="H150" s="1">
        <v>3</v>
      </c>
      <c r="I150" s="1">
        <v>4</v>
      </c>
      <c r="J150" s="1">
        <v>5</v>
      </c>
      <c r="K150" s="1">
        <v>6</v>
      </c>
      <c r="L150" s="1">
        <v>7</v>
      </c>
      <c r="M150" s="1">
        <v>8</v>
      </c>
      <c r="N150" s="1">
        <v>9</v>
      </c>
      <c r="O150" s="1">
        <v>10</v>
      </c>
    </row>
    <row r="151" spans="1:43" x14ac:dyDescent="0.25">
      <c r="E151" s="1">
        <f>COUNTIF($C158:$AN158,"0")</f>
        <v>0</v>
      </c>
      <c r="F151" s="1">
        <f>COUNTIF($C158:$AN158,"1")</f>
        <v>1</v>
      </c>
      <c r="G151" s="1">
        <f>COUNTIF($C158:$AN158,"2")</f>
        <v>1</v>
      </c>
      <c r="H151" s="1">
        <f>COUNTIF($C158:$AN158,"3")</f>
        <v>7</v>
      </c>
      <c r="I151" s="1">
        <f>COUNTIF($C158:$AN158,"4")</f>
        <v>6</v>
      </c>
      <c r="J151" s="1">
        <f>COUNTIF($C158:$AN158,"5")</f>
        <v>14</v>
      </c>
      <c r="K151" s="1">
        <f>COUNTIF($C158:$AN158,"6")</f>
        <v>5</v>
      </c>
      <c r="L151" s="1">
        <f>COUNTIF($C158:$AN158,"7")</f>
        <v>3</v>
      </c>
      <c r="M151" s="1">
        <f>COUNTIF($C158:$AN158,"8")</f>
        <v>1</v>
      </c>
      <c r="N151" s="1">
        <f>COUNTIF($C158:$AN158,"9")</f>
        <v>0</v>
      </c>
      <c r="O151" s="1">
        <f>COUNTIF($C158:$AN158,"10")</f>
        <v>0</v>
      </c>
      <c r="AP151" s="1"/>
    </row>
    <row r="152" spans="1:43" x14ac:dyDescent="0.25">
      <c r="AP152" s="1"/>
    </row>
    <row r="153" spans="1:43" x14ac:dyDescent="0.25"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</row>
    <row r="154" spans="1:43" ht="15.75" thickBot="1" x14ac:dyDescent="0.3">
      <c r="AP154" s="1"/>
    </row>
    <row r="155" spans="1:43" ht="15.75" thickBot="1" x14ac:dyDescent="0.3">
      <c r="T155" s="57" t="s">
        <v>503</v>
      </c>
      <c r="U155" s="58"/>
      <c r="V155" s="59"/>
    </row>
    <row r="157" spans="1:43" x14ac:dyDescent="0.25">
      <c r="A157" s="39" t="str">
        <f>Accueil!C12</f>
        <v>Pseudo</v>
      </c>
      <c r="B157" s="39" t="str">
        <f>Accueil!D12</f>
        <v>Total</v>
      </c>
      <c r="C157" s="39" t="str">
        <f>Accueil!E12</f>
        <v>J1</v>
      </c>
      <c r="D157" s="39" t="str">
        <f>Accueil!F12</f>
        <v>J2</v>
      </c>
      <c r="E157" s="39" t="str">
        <f>Accueil!G12</f>
        <v>J3</v>
      </c>
      <c r="F157" s="39" t="str">
        <f>Accueil!H12</f>
        <v>J4</v>
      </c>
      <c r="G157" s="39" t="str">
        <f>Accueil!I12</f>
        <v>J5</v>
      </c>
      <c r="H157" s="39" t="str">
        <f>Accueil!J12</f>
        <v>J6</v>
      </c>
      <c r="I157" s="39" t="str">
        <f>Accueil!K12</f>
        <v>J7</v>
      </c>
      <c r="J157" s="39" t="str">
        <f>Accueil!L12</f>
        <v>J8</v>
      </c>
      <c r="K157" s="39" t="str">
        <f>Accueil!M12</f>
        <v>J9</v>
      </c>
      <c r="L157" s="39" t="str">
        <f>Accueil!N12</f>
        <v>J10</v>
      </c>
      <c r="M157" s="39" t="str">
        <f>Accueil!O12</f>
        <v>J11</v>
      </c>
      <c r="N157" s="39" t="str">
        <f>Accueil!P12</f>
        <v>J12</v>
      </c>
      <c r="O157" s="39" t="str">
        <f>Accueil!Q12</f>
        <v>J13</v>
      </c>
      <c r="P157" s="39" t="str">
        <f>Accueil!R12</f>
        <v>J14</v>
      </c>
      <c r="Q157" s="39" t="str">
        <f>Accueil!S12</f>
        <v>J15</v>
      </c>
      <c r="R157" s="39" t="str">
        <f>Accueil!T12</f>
        <v>J16</v>
      </c>
      <c r="S157" s="39" t="str">
        <f>Accueil!U12</f>
        <v>J17</v>
      </c>
      <c r="T157" s="39" t="str">
        <f>Accueil!V12</f>
        <v>J18</v>
      </c>
      <c r="U157" s="39" t="str">
        <f>Accueil!W12</f>
        <v>J19</v>
      </c>
      <c r="V157" s="39" t="str">
        <f>Accueil!X12</f>
        <v>J20</v>
      </c>
      <c r="W157" s="39" t="str">
        <f>Accueil!Y12</f>
        <v>J21</v>
      </c>
      <c r="X157" s="39" t="str">
        <f>Accueil!Z12</f>
        <v>J22</v>
      </c>
      <c r="Y157" s="39" t="str">
        <f>Accueil!AA12</f>
        <v>J23</v>
      </c>
      <c r="Z157" s="39" t="str">
        <f>Accueil!AB12</f>
        <v>J24</v>
      </c>
      <c r="AA157" s="39" t="str">
        <f>Accueil!AC12</f>
        <v>J25</v>
      </c>
      <c r="AB157" s="39" t="str">
        <f>Accueil!AD12</f>
        <v>J26</v>
      </c>
      <c r="AC157" s="39" t="str">
        <f>Accueil!AE12</f>
        <v>J27</v>
      </c>
      <c r="AD157" s="39" t="str">
        <f>Accueil!AF12</f>
        <v>J28</v>
      </c>
      <c r="AE157" s="39" t="str">
        <f>Accueil!AG12</f>
        <v>J29</v>
      </c>
      <c r="AF157" s="39" t="str">
        <f>Accueil!AH12</f>
        <v>J30</v>
      </c>
      <c r="AG157" s="39" t="str">
        <f>Accueil!AI12</f>
        <v>J31</v>
      </c>
      <c r="AH157" s="39" t="str">
        <f>Accueil!AJ12</f>
        <v>J32</v>
      </c>
      <c r="AI157" s="39" t="str">
        <f>Accueil!AK12</f>
        <v>J33</v>
      </c>
      <c r="AJ157" s="39" t="str">
        <f>Accueil!AL12</f>
        <v>J34</v>
      </c>
      <c r="AK157" s="39" t="str">
        <f>Accueil!AM12</f>
        <v>J35</v>
      </c>
      <c r="AL157" s="39" t="str">
        <f>Accueil!AN12</f>
        <v>J36</v>
      </c>
      <c r="AM157" s="39" t="str">
        <f>Accueil!AO12</f>
        <v>J37</v>
      </c>
      <c r="AN157" s="40" t="str">
        <f>Accueil!AP12</f>
        <v>J38</v>
      </c>
      <c r="AO157" s="42" t="str">
        <f>Accueil!AQ12</f>
        <v>Moy. /10</v>
      </c>
    </row>
    <row r="158" spans="1:43" x14ac:dyDescent="0.25">
      <c r="A158" s="39" t="str">
        <f>Accueil!C13</f>
        <v>Régis</v>
      </c>
      <c r="B158" s="39">
        <f>Accueil!D13</f>
        <v>177</v>
      </c>
      <c r="C158" s="39">
        <f>IF(Accueil!E13="",NA(),Accueil!E13)</f>
        <v>5</v>
      </c>
      <c r="D158" s="39">
        <f>IF(Accueil!F13="",NA(),Accueil!F13)</f>
        <v>3</v>
      </c>
      <c r="E158" s="39">
        <f>IF(Accueil!G13="",NA(),Accueil!G13)</f>
        <v>1</v>
      </c>
      <c r="F158" s="39">
        <f>IF(Accueil!H13="",NA(),Accueil!H13)</f>
        <v>4</v>
      </c>
      <c r="G158" s="39">
        <f>IF(Accueil!I13="",NA(),Accueil!I13)</f>
        <v>4</v>
      </c>
      <c r="H158" s="39">
        <f>IF(Accueil!J13="",NA(),Accueil!J13)</f>
        <v>5</v>
      </c>
      <c r="I158" s="39">
        <f>IF(Accueil!K13="",NA(),Accueil!K13)</f>
        <v>5</v>
      </c>
      <c r="J158" s="39">
        <f>IF(Accueil!L13="",NA(),Accueil!L13)</f>
        <v>8</v>
      </c>
      <c r="K158" s="39">
        <f>IF(Accueil!M13="",NA(),Accueil!M13)</f>
        <v>5</v>
      </c>
      <c r="L158" s="39">
        <f>IF(Accueil!N13="",NA(),Accueil!N13)</f>
        <v>3</v>
      </c>
      <c r="M158" s="39">
        <f>IF(Accueil!O13="",NA(),Accueil!O13)</f>
        <v>4</v>
      </c>
      <c r="N158" s="39">
        <f>IF(Accueil!P13="",NA(),Accueil!P13)</f>
        <v>6</v>
      </c>
      <c r="O158" s="39">
        <f>IF(Accueil!Q13="",NA(),Accueil!Q13)</f>
        <v>5</v>
      </c>
      <c r="P158" s="39">
        <f>IF(Accueil!R13="",NA(),Accueil!R13)</f>
        <v>3</v>
      </c>
      <c r="Q158" s="39">
        <f>IF(Accueil!S13="",NA(),Accueil!S13)</f>
        <v>7</v>
      </c>
      <c r="R158" s="39">
        <f>IF(Accueil!T13="",NA(),Accueil!T13)</f>
        <v>4</v>
      </c>
      <c r="S158" s="39">
        <f>IF(Accueil!U13="",NA(),Accueil!U13)</f>
        <v>6</v>
      </c>
      <c r="T158" s="39">
        <f>IF(Accueil!V13="",NA(),Accueil!V13)</f>
        <v>4</v>
      </c>
      <c r="U158" s="39">
        <f>IF(Accueil!W13="",NA(),Accueil!W13)</f>
        <v>6</v>
      </c>
      <c r="V158" s="39">
        <f>IF(Accueil!X13="",NA(),Accueil!X13)</f>
        <v>3</v>
      </c>
      <c r="W158" s="39">
        <f>IF(Accueil!Y13="",NA(),Accueil!Y13)</f>
        <v>5</v>
      </c>
      <c r="X158" s="39">
        <f>IF(Accueil!Z13="",NA(),Accueil!Z13)</f>
        <v>3</v>
      </c>
      <c r="Y158" s="39">
        <f>IF(Accueil!AA13="",NA(),Accueil!AA13)</f>
        <v>2</v>
      </c>
      <c r="Z158" s="39">
        <f>IF(Accueil!AB13="",NA(),Accueil!AB13)</f>
        <v>5</v>
      </c>
      <c r="AA158" s="39">
        <f>IF(Accueil!AC13="",NA(),Accueil!AC13)</f>
        <v>5</v>
      </c>
      <c r="AB158" s="39">
        <f>IF(Accueil!AD13="",NA(),Accueil!AD13)</f>
        <v>3</v>
      </c>
      <c r="AC158" s="39">
        <f>IF(Accueil!AE13="",NA(),Accueil!AE13)</f>
        <v>7</v>
      </c>
      <c r="AD158" s="39">
        <f>IF(Accueil!AF13="",NA(),Accueil!AF13)</f>
        <v>6</v>
      </c>
      <c r="AE158" s="39">
        <f>IF(Accueil!AG13="",NA(),Accueil!AG13)</f>
        <v>7</v>
      </c>
      <c r="AF158" s="39">
        <f>IF(Accueil!AH13="",NA(),Accueil!AH13)</f>
        <v>5</v>
      </c>
      <c r="AG158" s="39">
        <f>IF(Accueil!AI13="",NA(),Accueil!AI13)</f>
        <v>3</v>
      </c>
      <c r="AH158" s="39">
        <f>IF(Accueil!AJ13="",NA(),Accueil!AJ13)</f>
        <v>5</v>
      </c>
      <c r="AI158" s="39">
        <f>IF(Accueil!AK13="",NA(),Accueil!AK13)</f>
        <v>5</v>
      </c>
      <c r="AJ158" s="39">
        <f>IF(Accueil!AL13="",NA(),Accueil!AL13)</f>
        <v>4</v>
      </c>
      <c r="AK158" s="39">
        <f>IF(Accueil!AM13="",NA(),Accueil!AM13)</f>
        <v>5</v>
      </c>
      <c r="AL158" s="39">
        <f>IF(Accueil!AN13="",NA(),Accueil!AN13)</f>
        <v>5</v>
      </c>
      <c r="AM158" s="39">
        <f>IF(Accueil!AO13="",NA(),Accueil!AO13)</f>
        <v>6</v>
      </c>
      <c r="AN158" s="39">
        <f>IF(Accueil!AP13="",NA(),Accueil!AP13)</f>
        <v>5</v>
      </c>
      <c r="AO158" s="39">
        <f>Accueil!AQ13</f>
        <v>4.6578947368421053</v>
      </c>
      <c r="AQ158" s="14"/>
    </row>
    <row r="159" spans="1:43" x14ac:dyDescent="0.25">
      <c r="A159" s="39" t="str">
        <f>Accueil!C14</f>
        <v>Manu</v>
      </c>
      <c r="B159" s="39">
        <f>Accueil!D14</f>
        <v>176</v>
      </c>
      <c r="C159" s="39">
        <f>IF(Accueil!E14="",NA(),Accueil!E14)</f>
        <v>4</v>
      </c>
      <c r="D159" s="39">
        <f>IF(Accueil!F14="",NA(),Accueil!F14)</f>
        <v>6</v>
      </c>
      <c r="E159" s="39">
        <f>IF(Accueil!G14="",NA(),Accueil!G14)</f>
        <v>4</v>
      </c>
      <c r="F159" s="39">
        <f>IF(Accueil!H14="",NA(),Accueil!H14)</f>
        <v>1</v>
      </c>
      <c r="G159" s="39">
        <f>IF(Accueil!I14="",NA(),Accueil!I14)</f>
        <v>3</v>
      </c>
      <c r="H159" s="39">
        <f>IF(Accueil!J14="",NA(),Accueil!J14)</f>
        <v>5</v>
      </c>
      <c r="I159" s="39">
        <f>IF(Accueil!K14="",NA(),Accueil!K14)</f>
        <v>4</v>
      </c>
      <c r="J159" s="39">
        <f>IF(Accueil!L14="",NA(),Accueil!L14)</f>
        <v>7</v>
      </c>
      <c r="K159" s="39">
        <f>IF(Accueil!M14="",NA(),Accueil!M14)</f>
        <v>5</v>
      </c>
      <c r="L159" s="39">
        <f>IF(Accueil!N14="",NA(),Accueil!N14)</f>
        <v>5</v>
      </c>
      <c r="M159" s="39">
        <f>IF(Accueil!O14="",NA(),Accueil!O14)</f>
        <v>7</v>
      </c>
      <c r="N159" s="39">
        <f>IF(Accueil!P14="",NA(),Accueil!P14)</f>
        <v>4</v>
      </c>
      <c r="O159" s="39">
        <f>IF(Accueil!Q14="",NA(),Accueil!Q14)</f>
        <v>5</v>
      </c>
      <c r="P159" s="39">
        <f>IF(Accueil!R14="",NA(),Accueil!R14)</f>
        <v>4</v>
      </c>
      <c r="Q159" s="39">
        <f>IF(Accueil!S14="",NA(),Accueil!S14)</f>
        <v>6</v>
      </c>
      <c r="R159" s="39">
        <f>IF(Accueil!T14="",NA(),Accueil!T14)</f>
        <v>5</v>
      </c>
      <c r="S159" s="39">
        <f>IF(Accueil!U14="",NA(),Accueil!U14)</f>
        <v>7</v>
      </c>
      <c r="T159" s="39">
        <f>IF(Accueil!V14="",NA(),Accueil!V14)</f>
        <v>3</v>
      </c>
      <c r="U159" s="39">
        <f>IF(Accueil!W14="",NA(),Accueil!W14)</f>
        <v>7</v>
      </c>
      <c r="V159" s="39">
        <f>IF(Accueil!X14="",NA(),Accueil!X14)</f>
        <v>5</v>
      </c>
      <c r="W159" s="39">
        <f>IF(Accueil!Y14="",NA(),Accueil!Y14)</f>
        <v>4</v>
      </c>
      <c r="X159" s="39">
        <f>IF(Accueil!Z14="",NA(),Accueil!Z14)</f>
        <v>3</v>
      </c>
      <c r="Y159" s="39">
        <f>IF(Accueil!AA14="",NA(),Accueil!AA14)</f>
        <v>2</v>
      </c>
      <c r="Z159" s="39">
        <f>IF(Accueil!AB14="",NA(),Accueil!AB14)</f>
        <v>4</v>
      </c>
      <c r="AA159" s="39">
        <f>IF(Accueil!AC14="",NA(),Accueil!AC14)</f>
        <v>3</v>
      </c>
      <c r="AB159" s="39">
        <f>IF(Accueil!AD14="",NA(),Accueil!AD14)</f>
        <v>6</v>
      </c>
      <c r="AC159" s="39">
        <f>IF(Accueil!AE14="",NA(),Accueil!AE14)</f>
        <v>3</v>
      </c>
      <c r="AD159" s="39">
        <f>IF(Accueil!AF14="",NA(),Accueil!AF14)</f>
        <v>4</v>
      </c>
      <c r="AE159" s="39">
        <f>IF(Accueil!AG14="",NA(),Accueil!AG14)</f>
        <v>6</v>
      </c>
      <c r="AF159" s="39">
        <f>IF(Accueil!AH14="",NA(),Accueil!AH14)</f>
        <v>3</v>
      </c>
      <c r="AG159" s="39">
        <f>IF(Accueil!AI14="",NA(),Accueil!AI14)</f>
        <v>7</v>
      </c>
      <c r="AH159" s="39">
        <f>IF(Accueil!AJ14="",NA(),Accueil!AJ14)</f>
        <v>4</v>
      </c>
      <c r="AI159" s="39">
        <f>IF(Accueil!AK14="",NA(),Accueil!AK14)</f>
        <v>7</v>
      </c>
      <c r="AJ159" s="39">
        <f>IF(Accueil!AL14="",NA(),Accueil!AL14)</f>
        <v>5</v>
      </c>
      <c r="AK159" s="39">
        <f>IF(Accueil!AM14="",NA(),Accueil!AM14)</f>
        <v>4</v>
      </c>
      <c r="AL159" s="39">
        <f>IF(Accueil!AN14="",NA(),Accueil!AN14)</f>
        <v>5</v>
      </c>
      <c r="AM159" s="39">
        <f>IF(Accueil!AO14="",NA(),Accueil!AO14)</f>
        <v>4</v>
      </c>
      <c r="AN159" s="39">
        <f>IF(Accueil!AP14="",NA(),Accueil!AP14)</f>
        <v>5</v>
      </c>
      <c r="AO159" s="39">
        <f>Accueil!AQ14</f>
        <v>4.6315789473684212</v>
      </c>
    </row>
    <row r="160" spans="1:43" x14ac:dyDescent="0.25">
      <c r="A160" s="39" t="str">
        <f>Accueil!C15</f>
        <v>Rémi</v>
      </c>
      <c r="B160" s="39">
        <f>Accueil!D15</f>
        <v>171</v>
      </c>
      <c r="C160" s="39">
        <f>IF(Accueil!E15="",NA(),Accueil!E15)</f>
        <v>4</v>
      </c>
      <c r="D160" s="39">
        <f>IF(Accueil!F15="",NA(),Accueil!F15)</f>
        <v>4</v>
      </c>
      <c r="E160" s="39">
        <f>IF(Accueil!G15="",NA(),Accueil!G15)</f>
        <v>6</v>
      </c>
      <c r="F160" s="39">
        <f>IF(Accueil!H15="",NA(),Accueil!H15)</f>
        <v>2</v>
      </c>
      <c r="G160" s="39">
        <f>IF(Accueil!I15="",NA(),Accueil!I15)</f>
        <v>2</v>
      </c>
      <c r="H160" s="39">
        <f>IF(Accueil!J15="",NA(),Accueil!J15)</f>
        <v>5</v>
      </c>
      <c r="I160" s="39">
        <f>IF(Accueil!K15="",NA(),Accueil!K15)</f>
        <v>3</v>
      </c>
      <c r="J160" s="39">
        <f>IF(Accueil!L15="",NA(),Accueil!L15)</f>
        <v>6</v>
      </c>
      <c r="K160" s="39">
        <f>IF(Accueil!M15="",NA(),Accueil!M15)</f>
        <v>2</v>
      </c>
      <c r="L160" s="39">
        <f>IF(Accueil!N15="",NA(),Accueil!N15)</f>
        <v>5</v>
      </c>
      <c r="M160" s="39">
        <f>IF(Accueil!O15="",NA(),Accueil!O15)</f>
        <v>6</v>
      </c>
      <c r="N160" s="39">
        <f>IF(Accueil!P15="",NA(),Accueil!P15)</f>
        <v>5</v>
      </c>
      <c r="O160" s="39">
        <f>IF(Accueil!Q15="",NA(),Accueil!Q15)</f>
        <v>5</v>
      </c>
      <c r="P160" s="39">
        <f>IF(Accueil!R15="",NA(),Accueil!R15)</f>
        <v>5</v>
      </c>
      <c r="Q160" s="39">
        <f>IF(Accueil!S15="",NA(),Accueil!S15)</f>
        <v>5</v>
      </c>
      <c r="R160" s="39">
        <f>IF(Accueil!T15="",NA(),Accueil!T15)</f>
        <v>7</v>
      </c>
      <c r="S160" s="39">
        <f>IF(Accueil!U15="",NA(),Accueil!U15)</f>
        <v>4</v>
      </c>
      <c r="T160" s="39">
        <f>IF(Accueil!V15="",NA(),Accueil!V15)</f>
        <v>2</v>
      </c>
      <c r="U160" s="39">
        <f>IF(Accueil!W15="",NA(),Accueil!W15)</f>
        <v>6</v>
      </c>
      <c r="V160" s="39">
        <f>IF(Accueil!X15="",NA(),Accueil!X15)</f>
        <v>4</v>
      </c>
      <c r="W160" s="39">
        <f>IF(Accueil!Y15="",NA(),Accueil!Y15)</f>
        <v>6</v>
      </c>
      <c r="X160" s="39">
        <f>IF(Accueil!Z15="",NA(),Accueil!Z15)</f>
        <v>1</v>
      </c>
      <c r="Y160" s="39">
        <f>IF(Accueil!AA15="",NA(),Accueil!AA15)</f>
        <v>2</v>
      </c>
      <c r="Z160" s="39">
        <f>IF(Accueil!AB15="",NA(),Accueil!AB15)</f>
        <v>5</v>
      </c>
      <c r="AA160" s="39">
        <f>IF(Accueil!AC15="",NA(),Accueil!AC15)</f>
        <v>6</v>
      </c>
      <c r="AB160" s="39">
        <f>IF(Accueil!AD15="",NA(),Accueil!AD15)</f>
        <v>4</v>
      </c>
      <c r="AC160" s="39">
        <f>IF(Accueil!AE15="",NA(),Accueil!AE15)</f>
        <v>4</v>
      </c>
      <c r="AD160" s="39">
        <f>IF(Accueil!AF15="",NA(),Accueil!AF15)</f>
        <v>3</v>
      </c>
      <c r="AE160" s="39">
        <f>IF(Accueil!AG15="",NA(),Accueil!AG15)</f>
        <v>4</v>
      </c>
      <c r="AF160" s="39">
        <f>IF(Accueil!AH15="",NA(),Accueil!AH15)</f>
        <v>5</v>
      </c>
      <c r="AG160" s="39">
        <f>IF(Accueil!AI15="",NA(),Accueil!AI15)</f>
        <v>4</v>
      </c>
      <c r="AH160" s="39">
        <f>IF(Accueil!AJ15="",NA(),Accueil!AJ15)</f>
        <v>6</v>
      </c>
      <c r="AI160" s="39">
        <f>IF(Accueil!AK15="",NA(),Accueil!AK15)</f>
        <v>6</v>
      </c>
      <c r="AJ160" s="39">
        <f>IF(Accueil!AL15="",NA(),Accueil!AL15)</f>
        <v>8</v>
      </c>
      <c r="AK160" s="39">
        <f>IF(Accueil!AM15="",NA(),Accueil!AM15)</f>
        <v>4</v>
      </c>
      <c r="AL160" s="39">
        <f>IF(Accueil!AN15="",NA(),Accueil!AN15)</f>
        <v>6</v>
      </c>
      <c r="AM160" s="39">
        <f>IF(Accueil!AO15="",NA(),Accueil!AO15)</f>
        <v>4</v>
      </c>
      <c r="AN160" s="39">
        <f>IF(Accueil!AP15="",NA(),Accueil!AP15)</f>
        <v>5</v>
      </c>
      <c r="AO160" s="39">
        <f>Accueil!AQ15</f>
        <v>4.5</v>
      </c>
    </row>
    <row r="161" spans="1:82" x14ac:dyDescent="0.25">
      <c r="A161" s="39" t="str">
        <f>Accueil!C16</f>
        <v>James</v>
      </c>
      <c r="B161" s="39">
        <f>Accueil!D16</f>
        <v>168</v>
      </c>
      <c r="C161" s="39">
        <f>IF(Accueil!E16="",NA(),Accueil!E16)</f>
        <v>5</v>
      </c>
      <c r="D161" s="39" t="e">
        <f>IF(Accueil!F16="",NA(),Accueil!F16)</f>
        <v>#N/A</v>
      </c>
      <c r="E161" s="39">
        <f>IF(Accueil!G16="",NA(),Accueil!G16)</f>
        <v>4</v>
      </c>
      <c r="F161" s="39">
        <f>IF(Accueil!H16="",NA(),Accueil!H16)</f>
        <v>2</v>
      </c>
      <c r="G161" s="39">
        <f>IF(Accueil!I16="",NA(),Accueil!I16)</f>
        <v>4</v>
      </c>
      <c r="H161" s="39">
        <f>IF(Accueil!J16="",NA(),Accueil!J16)</f>
        <v>6</v>
      </c>
      <c r="I161" s="39" t="e">
        <f>IF(Accueil!K16="",NA(),Accueil!K16)</f>
        <v>#N/A</v>
      </c>
      <c r="J161" s="39" t="e">
        <f>IF(Accueil!L16="",NA(),Accueil!L16)</f>
        <v>#N/A</v>
      </c>
      <c r="K161" s="39">
        <f>IF(Accueil!M16="",NA(),Accueil!M16)</f>
        <v>4</v>
      </c>
      <c r="L161" s="39">
        <f>IF(Accueil!N16="",NA(),Accueil!N16)</f>
        <v>4</v>
      </c>
      <c r="M161" s="39">
        <f>IF(Accueil!O16="",NA(),Accueil!O16)</f>
        <v>6</v>
      </c>
      <c r="N161" s="39">
        <f>IF(Accueil!P16="",NA(),Accueil!P16)</f>
        <v>5</v>
      </c>
      <c r="O161" s="39">
        <f>IF(Accueil!Q16="",NA(),Accueil!Q16)</f>
        <v>6</v>
      </c>
      <c r="P161" s="39">
        <f>IF(Accueil!R16="",NA(),Accueil!R16)</f>
        <v>5</v>
      </c>
      <c r="Q161" s="39">
        <f>IF(Accueil!S16="",NA(),Accueil!S16)</f>
        <v>5</v>
      </c>
      <c r="R161" s="39">
        <f>IF(Accueil!T16="",NA(),Accueil!T16)</f>
        <v>4</v>
      </c>
      <c r="S161" s="39">
        <f>IF(Accueil!U16="",NA(),Accueil!U16)</f>
        <v>7</v>
      </c>
      <c r="T161" s="39">
        <f>IF(Accueil!V16="",NA(),Accueil!V16)</f>
        <v>3</v>
      </c>
      <c r="U161" s="39">
        <f>IF(Accueil!W16="",NA(),Accueil!W16)</f>
        <v>5</v>
      </c>
      <c r="V161" s="39">
        <f>IF(Accueil!X16="",NA(),Accueil!X16)</f>
        <v>4</v>
      </c>
      <c r="W161" s="39">
        <f>IF(Accueil!Y16="",NA(),Accueil!Y16)</f>
        <v>5</v>
      </c>
      <c r="X161" s="39">
        <f>IF(Accueil!Z16="",NA(),Accueil!Z16)</f>
        <v>5</v>
      </c>
      <c r="Y161" s="39">
        <f>IF(Accueil!AA16="",NA(),Accueil!AA16)</f>
        <v>2</v>
      </c>
      <c r="Z161" s="39">
        <f>IF(Accueil!AB16="",NA(),Accueil!AB16)</f>
        <v>4</v>
      </c>
      <c r="AA161" s="39">
        <f>IF(Accueil!AC16="",NA(),Accueil!AC16)</f>
        <v>4</v>
      </c>
      <c r="AB161" s="39">
        <f>IF(Accueil!AD16="",NA(),Accueil!AD16)</f>
        <v>4</v>
      </c>
      <c r="AC161" s="39">
        <f>IF(Accueil!AE16="",NA(),Accueil!AE16)</f>
        <v>6</v>
      </c>
      <c r="AD161" s="39">
        <f>IF(Accueil!AF16="",NA(),Accueil!AF16)</f>
        <v>6</v>
      </c>
      <c r="AE161" s="39">
        <f>IF(Accueil!AG16="",NA(),Accueil!AG16)</f>
        <v>4</v>
      </c>
      <c r="AF161" s="39">
        <f>IF(Accueil!AH16="",NA(),Accueil!AH16)</f>
        <v>6</v>
      </c>
      <c r="AG161" s="39">
        <f>IF(Accueil!AI16="",NA(),Accueil!AI16)</f>
        <v>5</v>
      </c>
      <c r="AH161" s="39">
        <f>IF(Accueil!AJ16="",NA(),Accueil!AJ16)</f>
        <v>6</v>
      </c>
      <c r="AI161" s="39">
        <f>IF(Accueil!AK16="",NA(),Accueil!AK16)</f>
        <v>7</v>
      </c>
      <c r="AJ161" s="39">
        <f>IF(Accueil!AL16="",NA(),Accueil!AL16)</f>
        <v>5</v>
      </c>
      <c r="AK161" s="39">
        <f>IF(Accueil!AM16="",NA(),Accueil!AM16)</f>
        <v>4</v>
      </c>
      <c r="AL161" s="39">
        <f>IF(Accueil!AN16="",NA(),Accueil!AN16)</f>
        <v>6</v>
      </c>
      <c r="AM161" s="39">
        <f>IF(Accueil!AO16="",NA(),Accueil!AO16)</f>
        <v>5</v>
      </c>
      <c r="AN161" s="39">
        <f>IF(Accueil!AP16="",NA(),Accueil!AP16)</f>
        <v>5</v>
      </c>
      <c r="AO161" s="39">
        <f>Accueil!AQ16</f>
        <v>4.8</v>
      </c>
    </row>
    <row r="162" spans="1:82" x14ac:dyDescent="0.25">
      <c r="A162" s="39" t="str">
        <f>Accueil!C17</f>
        <v>Sarah</v>
      </c>
      <c r="B162" s="39">
        <f>Accueil!D17</f>
        <v>167</v>
      </c>
      <c r="C162" s="39">
        <f>IF(Accueil!E17="",NA(),Accueil!E17)</f>
        <v>4</v>
      </c>
      <c r="D162" s="39">
        <f>IF(Accueil!F17="",NA(),Accueil!F17)</f>
        <v>5</v>
      </c>
      <c r="E162" s="39">
        <f>IF(Accueil!G17="",NA(),Accueil!G17)</f>
        <v>3</v>
      </c>
      <c r="F162" s="39">
        <f>IF(Accueil!H17="",NA(),Accueil!H17)</f>
        <v>2</v>
      </c>
      <c r="G162" s="39">
        <f>IF(Accueil!I17="",NA(),Accueil!I17)</f>
        <v>5</v>
      </c>
      <c r="H162" s="39">
        <f>IF(Accueil!J17="",NA(),Accueil!J17)</f>
        <v>2</v>
      </c>
      <c r="I162" s="39">
        <f>IF(Accueil!K17="",NA(),Accueil!K17)</f>
        <v>5</v>
      </c>
      <c r="J162" s="39">
        <f>IF(Accueil!L17="",NA(),Accueil!L17)</f>
        <v>5</v>
      </c>
      <c r="K162" s="39">
        <f>IF(Accueil!M17="",NA(),Accueil!M17)</f>
        <v>4</v>
      </c>
      <c r="L162" s="39">
        <f>IF(Accueil!N17="",NA(),Accueil!N17)</f>
        <v>6</v>
      </c>
      <c r="M162" s="39">
        <f>IF(Accueil!O17="",NA(),Accueil!O17)</f>
        <v>6</v>
      </c>
      <c r="N162" s="39">
        <f>IF(Accueil!P17="",NA(),Accueil!P17)</f>
        <v>5</v>
      </c>
      <c r="O162" s="39">
        <f>IF(Accueil!Q17="",NA(),Accueil!Q17)</f>
        <v>2</v>
      </c>
      <c r="P162" s="39">
        <f>IF(Accueil!R17="",NA(),Accueil!R17)</f>
        <v>6</v>
      </c>
      <c r="Q162" s="39">
        <f>IF(Accueil!S17="",NA(),Accueil!S17)</f>
        <v>5</v>
      </c>
      <c r="R162" s="39">
        <f>IF(Accueil!T17="",NA(),Accueil!T17)</f>
        <v>6</v>
      </c>
      <c r="S162" s="39">
        <f>IF(Accueil!U17="",NA(),Accueil!U17)</f>
        <v>1</v>
      </c>
      <c r="T162" s="39">
        <f>IF(Accueil!V17="",NA(),Accueil!V17)</f>
        <v>4</v>
      </c>
      <c r="U162" s="39">
        <f>IF(Accueil!W17="",NA(),Accueil!W17)</f>
        <v>4</v>
      </c>
      <c r="V162" s="39">
        <f>IF(Accueil!X17="",NA(),Accueil!X17)</f>
        <v>3</v>
      </c>
      <c r="W162" s="39">
        <f>IF(Accueil!Y17="",NA(),Accueil!Y17)</f>
        <v>5</v>
      </c>
      <c r="X162" s="39">
        <f>IF(Accueil!Z17="",NA(),Accueil!Z17)</f>
        <v>4</v>
      </c>
      <c r="Y162" s="39">
        <f>IF(Accueil!AA17="",NA(),Accueil!AA17)</f>
        <v>4</v>
      </c>
      <c r="Z162" s="39">
        <f>IF(Accueil!AB17="",NA(),Accueil!AB17)</f>
        <v>6</v>
      </c>
      <c r="AA162" s="39">
        <f>IF(Accueil!AC17="",NA(),Accueil!AC17)</f>
        <v>4</v>
      </c>
      <c r="AB162" s="39">
        <f>IF(Accueil!AD17="",NA(),Accueil!AD17)</f>
        <v>2</v>
      </c>
      <c r="AC162" s="39">
        <f>IF(Accueil!AE17="",NA(),Accueil!AE17)</f>
        <v>3</v>
      </c>
      <c r="AD162" s="39">
        <f>IF(Accueil!AF17="",NA(),Accueil!AF17)</f>
        <v>4</v>
      </c>
      <c r="AE162" s="39">
        <f>IF(Accueil!AG17="",NA(),Accueil!AG17)</f>
        <v>6</v>
      </c>
      <c r="AF162" s="39">
        <f>IF(Accueil!AH17="",NA(),Accueil!AH17)</f>
        <v>4</v>
      </c>
      <c r="AG162" s="39">
        <f>IF(Accueil!AI17="",NA(),Accueil!AI17)</f>
        <v>6</v>
      </c>
      <c r="AH162" s="39">
        <f>IF(Accueil!AJ17="",NA(),Accueil!AJ17)</f>
        <v>5</v>
      </c>
      <c r="AI162" s="39">
        <f>IF(Accueil!AK17="",NA(),Accueil!AK17)</f>
        <v>8</v>
      </c>
      <c r="AJ162" s="39">
        <f>IF(Accueil!AL17="",NA(),Accueil!AL17)</f>
        <v>5</v>
      </c>
      <c r="AK162" s="39">
        <f>IF(Accueil!AM17="",NA(),Accueil!AM17)</f>
        <v>4</v>
      </c>
      <c r="AL162" s="39">
        <f>IF(Accueil!AN17="",NA(),Accueil!AN17)</f>
        <v>6</v>
      </c>
      <c r="AM162" s="39">
        <f>IF(Accueil!AO17="",NA(),Accueil!AO17)</f>
        <v>5</v>
      </c>
      <c r="AN162" s="39">
        <f>IF(Accueil!AP17="",NA(),Accueil!AP17)</f>
        <v>3</v>
      </c>
      <c r="AO162" s="39">
        <f>Accueil!AQ17</f>
        <v>4.3947368421052628</v>
      </c>
    </row>
    <row r="163" spans="1:82" x14ac:dyDescent="0.25">
      <c r="A163" s="39" t="str">
        <f>Accueil!C18</f>
        <v>Mélanie</v>
      </c>
      <c r="B163" s="39">
        <f>Accueil!D18</f>
        <v>162</v>
      </c>
      <c r="C163" s="39">
        <f>IF(Accueil!E18="",NA(),Accueil!E18)</f>
        <v>3</v>
      </c>
      <c r="D163" s="39">
        <f>IF(Accueil!F18="",NA(),Accueil!F18)</f>
        <v>5</v>
      </c>
      <c r="E163" s="39">
        <f>IF(Accueil!G18="",NA(),Accueil!G18)</f>
        <v>2</v>
      </c>
      <c r="F163" s="39">
        <f>IF(Accueil!H18="",NA(),Accueil!H18)</f>
        <v>4</v>
      </c>
      <c r="G163" s="39">
        <f>IF(Accueil!I18="",NA(),Accueil!I18)</f>
        <v>7</v>
      </c>
      <c r="H163" s="39">
        <f>IF(Accueil!J18="",NA(),Accueil!J18)</f>
        <v>5</v>
      </c>
      <c r="I163" s="39">
        <f>IF(Accueil!K18="",NA(),Accueil!K18)</f>
        <v>2</v>
      </c>
      <c r="J163" s="39">
        <f>IF(Accueil!L18="",NA(),Accueil!L18)</f>
        <v>3</v>
      </c>
      <c r="K163" s="39">
        <f>IF(Accueil!M18="",NA(),Accueil!M18)</f>
        <v>3</v>
      </c>
      <c r="L163" s="39">
        <f>IF(Accueil!N18="",NA(),Accueil!N18)</f>
        <v>6</v>
      </c>
      <c r="M163" s="39">
        <f>IF(Accueil!O18="",NA(),Accueil!O18)</f>
        <v>4</v>
      </c>
      <c r="N163" s="39">
        <f>IF(Accueil!P18="",NA(),Accueil!P18)</f>
        <v>4</v>
      </c>
      <c r="O163" s="39">
        <f>IF(Accueil!Q18="",NA(),Accueil!Q18)</f>
        <v>4</v>
      </c>
      <c r="P163" s="39">
        <f>IF(Accueil!R18="",NA(),Accueil!R18)</f>
        <v>5</v>
      </c>
      <c r="Q163" s="39">
        <f>IF(Accueil!S18="",NA(),Accueil!S18)</f>
        <v>2</v>
      </c>
      <c r="R163" s="39">
        <f>IF(Accueil!T18="",NA(),Accueil!T18)</f>
        <v>6</v>
      </c>
      <c r="S163" s="39">
        <f>IF(Accueil!U18="",NA(),Accueil!U18)</f>
        <v>4</v>
      </c>
      <c r="T163" s="39">
        <f>IF(Accueil!V18="",NA(),Accueil!V18)</f>
        <v>2</v>
      </c>
      <c r="U163" s="39">
        <f>IF(Accueil!W18="",NA(),Accueil!W18)</f>
        <v>3</v>
      </c>
      <c r="V163" s="39">
        <f>IF(Accueil!X18="",NA(),Accueil!X18)</f>
        <v>1</v>
      </c>
      <c r="W163" s="39">
        <f>IF(Accueil!Y18="",NA(),Accueil!Y18)</f>
        <v>4</v>
      </c>
      <c r="X163" s="39">
        <f>IF(Accueil!Z18="",NA(),Accueil!Z18)</f>
        <v>4</v>
      </c>
      <c r="Y163" s="39">
        <f>IF(Accueil!AA18="",NA(),Accueil!AA18)</f>
        <v>3</v>
      </c>
      <c r="Z163" s="39">
        <f>IF(Accueil!AB18="",NA(),Accueil!AB18)</f>
        <v>5</v>
      </c>
      <c r="AA163" s="39">
        <f>IF(Accueil!AC18="",NA(),Accueil!AC18)</f>
        <v>5</v>
      </c>
      <c r="AB163" s="39">
        <f>IF(Accueil!AD18="",NA(),Accueil!AD18)</f>
        <v>3</v>
      </c>
      <c r="AC163" s="39">
        <f>IF(Accueil!AE18="",NA(),Accueil!AE18)</f>
        <v>5</v>
      </c>
      <c r="AD163" s="39">
        <f>IF(Accueil!AF18="",NA(),Accueil!AF18)</f>
        <v>5</v>
      </c>
      <c r="AE163" s="39">
        <f>IF(Accueil!AG18="",NA(),Accueil!AG18)</f>
        <v>4</v>
      </c>
      <c r="AF163" s="39">
        <f>IF(Accueil!AH18="",NA(),Accueil!AH18)</f>
        <v>5</v>
      </c>
      <c r="AG163" s="39">
        <f>IF(Accueil!AI18="",NA(),Accueil!AI18)</f>
        <v>6</v>
      </c>
      <c r="AH163" s="39">
        <f>IF(Accueil!AJ18="",NA(),Accueil!AJ18)</f>
        <v>5</v>
      </c>
      <c r="AI163" s="39">
        <f>IF(Accueil!AK18="",NA(),Accueil!AK18)</f>
        <v>8</v>
      </c>
      <c r="AJ163" s="39">
        <f>IF(Accueil!AL18="",NA(),Accueil!AL18)</f>
        <v>4</v>
      </c>
      <c r="AK163" s="39">
        <f>IF(Accueil!AM18="",NA(),Accueil!AM18)</f>
        <v>5</v>
      </c>
      <c r="AL163" s="39">
        <f>IF(Accueil!AN18="",NA(),Accueil!AN18)</f>
        <v>6</v>
      </c>
      <c r="AM163" s="39">
        <f>IF(Accueil!AO18="",NA(),Accueil!AO18)</f>
        <v>5</v>
      </c>
      <c r="AN163" s="39">
        <f>IF(Accueil!AP18="",NA(),Accueil!AP18)</f>
        <v>5</v>
      </c>
      <c r="AO163" s="39">
        <f>Accueil!AQ18</f>
        <v>4.2631578947368425</v>
      </c>
    </row>
    <row r="164" spans="1:82" x14ac:dyDescent="0.25">
      <c r="A164" s="39" t="str">
        <f>Accueil!C19</f>
        <v>Axel</v>
      </c>
      <c r="B164" s="39">
        <f>Accueil!D19</f>
        <v>85</v>
      </c>
      <c r="C164" s="39">
        <f>IF(Accueil!E19="",NA(),Accueil!E19)</f>
        <v>6</v>
      </c>
      <c r="D164" s="39">
        <f>IF(Accueil!F19="",NA(),Accueil!F19)</f>
        <v>6</v>
      </c>
      <c r="E164" s="39">
        <f>IF(Accueil!G19="",NA(),Accueil!G19)</f>
        <v>4</v>
      </c>
      <c r="F164" s="39">
        <f>IF(Accueil!H19="",NA(),Accueil!H19)</f>
        <v>3</v>
      </c>
      <c r="G164" s="39">
        <f>IF(Accueil!I19="",NA(),Accueil!I19)</f>
        <v>3</v>
      </c>
      <c r="H164" s="39" t="e">
        <f>IF(Accueil!J19="",NA(),Accueil!J19)</f>
        <v>#N/A</v>
      </c>
      <c r="I164" s="39">
        <f>IF(Accueil!K19="",NA(),Accueil!K19)</f>
        <v>4</v>
      </c>
      <c r="J164" s="39">
        <f>IF(Accueil!L19="",NA(),Accueil!L19)</f>
        <v>6</v>
      </c>
      <c r="K164" s="39">
        <f>IF(Accueil!M19="",NA(),Accueil!M19)</f>
        <v>2</v>
      </c>
      <c r="L164" s="39">
        <f>IF(Accueil!N19="",NA(),Accueil!N19)</f>
        <v>3</v>
      </c>
      <c r="M164" s="39">
        <f>IF(Accueil!O19="",NA(),Accueil!O19)</f>
        <v>6</v>
      </c>
      <c r="N164" s="39">
        <f>IF(Accueil!P19="",NA(),Accueil!P19)</f>
        <v>6</v>
      </c>
      <c r="O164" s="39">
        <f>IF(Accueil!Q19="",NA(),Accueil!Q19)</f>
        <v>5</v>
      </c>
      <c r="P164" s="39">
        <f>IF(Accueil!R19="",NA(),Accueil!R19)</f>
        <v>6</v>
      </c>
      <c r="Q164" s="39">
        <f>IF(Accueil!S19="",NA(),Accueil!S19)</f>
        <v>6</v>
      </c>
      <c r="R164" s="39">
        <f>IF(Accueil!T19="",NA(),Accueil!T19)</f>
        <v>3</v>
      </c>
      <c r="S164" s="39">
        <f>IF(Accueil!U19="",NA(),Accueil!U19)</f>
        <v>3</v>
      </c>
      <c r="T164" s="39">
        <f>IF(Accueil!V19="",NA(),Accueil!V19)</f>
        <v>2</v>
      </c>
      <c r="U164" s="39">
        <f>IF(Accueil!W19="",NA(),Accueil!W19)</f>
        <v>3</v>
      </c>
      <c r="V164" s="39">
        <f>IF(Accueil!X19="",NA(),Accueil!X19)</f>
        <v>3</v>
      </c>
      <c r="W164" s="39">
        <f>IF(Accueil!Y19="",NA(),Accueil!Y19)</f>
        <v>5</v>
      </c>
      <c r="X164" s="39" t="e">
        <f>IF(Accueil!Z19="",NA(),Accueil!Z19)</f>
        <v>#N/A</v>
      </c>
      <c r="Y164" s="39" t="e">
        <f>IF(Accueil!AA19="",NA(),Accueil!AA19)</f>
        <v>#N/A</v>
      </c>
      <c r="Z164" s="39" t="e">
        <f>IF(Accueil!AB19="",NA(),Accueil!AB19)</f>
        <v>#N/A</v>
      </c>
      <c r="AA164" s="39" t="e">
        <f>IF(Accueil!AC19="",NA(),Accueil!AC19)</f>
        <v>#N/A</v>
      </c>
      <c r="AB164" s="39" t="e">
        <f>IF(Accueil!AD19="",NA(),Accueil!AD19)</f>
        <v>#N/A</v>
      </c>
      <c r="AC164" s="39" t="e">
        <f>IF(Accueil!AE19="",NA(),Accueil!AE19)</f>
        <v>#N/A</v>
      </c>
      <c r="AD164" s="39" t="e">
        <f>IF(Accueil!AF19="",NA(),Accueil!AF19)</f>
        <v>#N/A</v>
      </c>
      <c r="AE164" s="39" t="e">
        <f>IF(Accueil!AG19="",NA(),Accueil!AG19)</f>
        <v>#N/A</v>
      </c>
      <c r="AF164" s="39" t="e">
        <f>IF(Accueil!AH19="",NA(),Accueil!AH19)</f>
        <v>#N/A</v>
      </c>
      <c r="AG164" s="39" t="e">
        <f>IF(Accueil!AI19="",NA(),Accueil!AI19)</f>
        <v>#N/A</v>
      </c>
      <c r="AH164" s="39" t="e">
        <f>IF(Accueil!AJ19="",NA(),Accueil!AJ19)</f>
        <v>#N/A</v>
      </c>
      <c r="AI164" s="39" t="e">
        <f>IF(Accueil!AK19="",NA(),Accueil!AK19)</f>
        <v>#N/A</v>
      </c>
      <c r="AJ164" s="39" t="e">
        <f>IF(Accueil!AL19="",NA(),Accueil!AL19)</f>
        <v>#N/A</v>
      </c>
      <c r="AK164" s="39" t="e">
        <f>IF(Accueil!AM19="",NA(),Accueil!AM19)</f>
        <v>#N/A</v>
      </c>
      <c r="AL164" s="39" t="e">
        <f>IF(Accueil!AN19="",NA(),Accueil!AN19)</f>
        <v>#N/A</v>
      </c>
      <c r="AM164" s="39" t="e">
        <f>IF(Accueil!AO19="",NA(),Accueil!AO19)</f>
        <v>#N/A</v>
      </c>
      <c r="AN164" s="39" t="e">
        <f>IF(Accueil!AP19="",NA(),Accueil!AP19)</f>
        <v>#N/A</v>
      </c>
      <c r="AO164" s="39">
        <f>Accueil!AQ19</f>
        <v>4.25</v>
      </c>
    </row>
    <row r="165" spans="1:82" x14ac:dyDescent="0.25">
      <c r="A165" s="39" t="str">
        <f>Accueil!C20</f>
        <v>Cyclo 70</v>
      </c>
      <c r="B165" s="39">
        <f>Accueil!D20</f>
        <v>22</v>
      </c>
      <c r="C165" s="39">
        <f>IF(Accueil!E20="",NA(),Accueil!E20)</f>
        <v>4</v>
      </c>
      <c r="D165" s="39">
        <f>IF(Accueil!F20="",NA(),Accueil!F20)</f>
        <v>5</v>
      </c>
      <c r="E165" s="39">
        <f>IF(Accueil!G20="",NA(),Accueil!G20)</f>
        <v>1</v>
      </c>
      <c r="F165" s="39" t="e">
        <f>IF(Accueil!H20="",NA(),Accueil!H20)</f>
        <v>#N/A</v>
      </c>
      <c r="G165" s="39">
        <f>IF(Accueil!I20="",NA(),Accueil!I20)</f>
        <v>4</v>
      </c>
      <c r="H165" s="39">
        <f>IF(Accueil!J20="",NA(),Accueil!J20)</f>
        <v>8</v>
      </c>
      <c r="I165" s="39" t="e">
        <f>IF(Accueil!K20="",NA(),Accueil!K20)</f>
        <v>#N/A</v>
      </c>
      <c r="J165" s="39" t="e">
        <f>IF(Accueil!L20="",NA(),Accueil!L20)</f>
        <v>#N/A</v>
      </c>
      <c r="K165" s="39" t="e">
        <f>IF(Accueil!M20="",NA(),Accueil!M20)</f>
        <v>#N/A</v>
      </c>
      <c r="L165" s="39" t="e">
        <f>IF(Accueil!N20="",NA(),Accueil!N20)</f>
        <v>#N/A</v>
      </c>
      <c r="M165" s="39" t="e">
        <f>IF(Accueil!O20="",NA(),Accueil!O20)</f>
        <v>#N/A</v>
      </c>
      <c r="N165" s="39" t="e">
        <f>IF(Accueil!P20="",NA(),Accueil!P20)</f>
        <v>#N/A</v>
      </c>
      <c r="O165" s="39" t="e">
        <f>IF(Accueil!Q20="",NA(),Accueil!Q20)</f>
        <v>#N/A</v>
      </c>
      <c r="P165" s="39" t="e">
        <f>IF(Accueil!R20="",NA(),Accueil!R20)</f>
        <v>#N/A</v>
      </c>
      <c r="Q165" s="39" t="e">
        <f>IF(Accueil!S20="",NA(),Accueil!S20)</f>
        <v>#N/A</v>
      </c>
      <c r="R165" s="39" t="e">
        <f>IF(Accueil!T20="",NA(),Accueil!T20)</f>
        <v>#N/A</v>
      </c>
      <c r="S165" s="39" t="e">
        <f>IF(Accueil!U20="",NA(),Accueil!U20)</f>
        <v>#N/A</v>
      </c>
      <c r="T165" s="39" t="e">
        <f>IF(Accueil!V20="",NA(),Accueil!V20)</f>
        <v>#N/A</v>
      </c>
      <c r="U165" s="39" t="e">
        <f>IF(Accueil!W20="",NA(),Accueil!W20)</f>
        <v>#N/A</v>
      </c>
      <c r="V165" s="39" t="e">
        <f>IF(Accueil!X20="",NA(),Accueil!X20)</f>
        <v>#N/A</v>
      </c>
      <c r="W165" s="39" t="e">
        <f>IF(Accueil!Y20="",NA(),Accueil!Y20)</f>
        <v>#N/A</v>
      </c>
      <c r="X165" s="39" t="e">
        <f>IF(Accueil!Z20="",NA(),Accueil!Z20)</f>
        <v>#N/A</v>
      </c>
      <c r="Y165" s="39" t="e">
        <f>IF(Accueil!AA20="",NA(),Accueil!AA20)</f>
        <v>#N/A</v>
      </c>
      <c r="Z165" s="39" t="e">
        <f>IF(Accueil!AB20="",NA(),Accueil!AB20)</f>
        <v>#N/A</v>
      </c>
      <c r="AA165" s="39" t="e">
        <f>IF(Accueil!AC20="",NA(),Accueil!AC20)</f>
        <v>#N/A</v>
      </c>
      <c r="AB165" s="39" t="e">
        <f>IF(Accueil!AD20="",NA(),Accueil!AD20)</f>
        <v>#N/A</v>
      </c>
      <c r="AC165" s="39" t="e">
        <f>IF(Accueil!AE20="",NA(),Accueil!AE20)</f>
        <v>#N/A</v>
      </c>
      <c r="AD165" s="39" t="e">
        <f>IF(Accueil!AF20="",NA(),Accueil!AF20)</f>
        <v>#N/A</v>
      </c>
      <c r="AE165" s="39" t="e">
        <f>IF(Accueil!AG20="",NA(),Accueil!AG20)</f>
        <v>#N/A</v>
      </c>
      <c r="AF165" s="39" t="e">
        <f>IF(Accueil!AH20="",NA(),Accueil!AH20)</f>
        <v>#N/A</v>
      </c>
      <c r="AG165" s="39" t="e">
        <f>IF(Accueil!AI20="",NA(),Accueil!AI20)</f>
        <v>#N/A</v>
      </c>
      <c r="AH165" s="39" t="e">
        <f>IF(Accueil!AJ20="",NA(),Accueil!AJ20)</f>
        <v>#N/A</v>
      </c>
      <c r="AI165" s="39" t="e">
        <f>IF(Accueil!AK20="",NA(),Accueil!AK20)</f>
        <v>#N/A</v>
      </c>
      <c r="AJ165" s="39" t="e">
        <f>IF(Accueil!AL20="",NA(),Accueil!AL20)</f>
        <v>#N/A</v>
      </c>
      <c r="AK165" s="39" t="e">
        <f>IF(Accueil!AM20="",NA(),Accueil!AM20)</f>
        <v>#N/A</v>
      </c>
      <c r="AL165" s="39" t="e">
        <f>IF(Accueil!AN20="",NA(),Accueil!AN20)</f>
        <v>#N/A</v>
      </c>
      <c r="AM165" s="39" t="e">
        <f>IF(Accueil!AO20="",NA(),Accueil!AO20)</f>
        <v>#N/A</v>
      </c>
      <c r="AN165" s="39" t="e">
        <f>IF(Accueil!AP20="",NA(),Accueil!AP20)</f>
        <v>#N/A</v>
      </c>
      <c r="AO165" s="39">
        <f>Accueil!AQ20</f>
        <v>4.4000000000000004</v>
      </c>
    </row>
    <row r="166" spans="1:82" x14ac:dyDescent="0.25">
      <c r="A166" s="39" t="str">
        <f>Accueil!C21</f>
        <v>Renaud</v>
      </c>
      <c r="B166" s="39">
        <f>Accueil!D21</f>
        <v>15</v>
      </c>
      <c r="C166" s="39">
        <f>IF(Accueil!E21="",NA(),Accueil!E21)</f>
        <v>7</v>
      </c>
      <c r="D166" s="39" t="e">
        <f>IF(Accueil!F21="",NA(),Accueil!F21)</f>
        <v>#N/A</v>
      </c>
      <c r="E166" s="39">
        <f>IF(Accueil!G21="",NA(),Accueil!G21)</f>
        <v>1</v>
      </c>
      <c r="F166" s="39">
        <f>IF(Accueil!H21="",NA(),Accueil!H21)</f>
        <v>3</v>
      </c>
      <c r="G166" s="39" t="e">
        <f>IF(Accueil!I21="",NA(),Accueil!I21)</f>
        <v>#N/A</v>
      </c>
      <c r="H166" s="39">
        <f>IF(Accueil!J21="",NA(),Accueil!J21)</f>
        <v>4</v>
      </c>
      <c r="I166" s="39" t="e">
        <f>IF(Accueil!K21="",NA(),Accueil!K21)</f>
        <v>#N/A</v>
      </c>
      <c r="J166" s="39" t="e">
        <f>IF(Accueil!L21="",NA(),Accueil!L21)</f>
        <v>#N/A</v>
      </c>
      <c r="K166" s="39" t="e">
        <f>IF(Accueil!M21="",NA(),Accueil!M21)</f>
        <v>#N/A</v>
      </c>
      <c r="L166" s="39" t="e">
        <f>IF(Accueil!N21="",NA(),Accueil!N21)</f>
        <v>#N/A</v>
      </c>
      <c r="M166" s="39" t="e">
        <f>IF(Accueil!O21="",NA(),Accueil!O21)</f>
        <v>#N/A</v>
      </c>
      <c r="N166" s="39" t="e">
        <f>IF(Accueil!P21="",NA(),Accueil!P21)</f>
        <v>#N/A</v>
      </c>
      <c r="O166" s="39" t="e">
        <f>IF(Accueil!Q21="",NA(),Accueil!Q21)</f>
        <v>#N/A</v>
      </c>
      <c r="P166" s="39" t="e">
        <f>IF(Accueil!R21="",NA(),Accueil!R21)</f>
        <v>#N/A</v>
      </c>
      <c r="Q166" s="39" t="e">
        <f>IF(Accueil!S21="",NA(),Accueil!S21)</f>
        <v>#N/A</v>
      </c>
      <c r="R166" s="39" t="e">
        <f>IF(Accueil!T21="",NA(),Accueil!T21)</f>
        <v>#N/A</v>
      </c>
      <c r="S166" s="39" t="e">
        <f>IF(Accueil!U21="",NA(),Accueil!U21)</f>
        <v>#N/A</v>
      </c>
      <c r="T166" s="39" t="e">
        <f>IF(Accueil!V21="",NA(),Accueil!V21)</f>
        <v>#N/A</v>
      </c>
      <c r="U166" s="39" t="e">
        <f>IF(Accueil!W21="",NA(),Accueil!W21)</f>
        <v>#N/A</v>
      </c>
      <c r="V166" s="39" t="e">
        <f>IF(Accueil!X21="",NA(),Accueil!X21)</f>
        <v>#N/A</v>
      </c>
      <c r="W166" s="39" t="e">
        <f>IF(Accueil!Y21="",NA(),Accueil!Y21)</f>
        <v>#N/A</v>
      </c>
      <c r="X166" s="39" t="e">
        <f>IF(Accueil!Z21="",NA(),Accueil!Z21)</f>
        <v>#N/A</v>
      </c>
      <c r="Y166" s="39" t="e">
        <f>IF(Accueil!AA21="",NA(),Accueil!AA21)</f>
        <v>#N/A</v>
      </c>
      <c r="Z166" s="39" t="e">
        <f>IF(Accueil!AB21="",NA(),Accueil!AB21)</f>
        <v>#N/A</v>
      </c>
      <c r="AA166" s="39" t="e">
        <f>IF(Accueil!AC21="",NA(),Accueil!AC21)</f>
        <v>#N/A</v>
      </c>
      <c r="AB166" s="39" t="e">
        <f>IF(Accueil!AD21="",NA(),Accueil!AD21)</f>
        <v>#N/A</v>
      </c>
      <c r="AC166" s="39" t="e">
        <f>IF(Accueil!AE21="",NA(),Accueil!AE21)</f>
        <v>#N/A</v>
      </c>
      <c r="AD166" s="39" t="e">
        <f>IF(Accueil!AF21="",NA(),Accueil!AF21)</f>
        <v>#N/A</v>
      </c>
      <c r="AE166" s="39" t="e">
        <f>IF(Accueil!AG21="",NA(),Accueil!AG21)</f>
        <v>#N/A</v>
      </c>
      <c r="AF166" s="39" t="e">
        <f>IF(Accueil!AH21="",NA(),Accueil!AH21)</f>
        <v>#N/A</v>
      </c>
      <c r="AG166" s="39" t="e">
        <f>IF(Accueil!AI21="",NA(),Accueil!AI21)</f>
        <v>#N/A</v>
      </c>
      <c r="AH166" s="39" t="e">
        <f>IF(Accueil!AJ21="",NA(),Accueil!AJ21)</f>
        <v>#N/A</v>
      </c>
      <c r="AI166" s="39" t="e">
        <f>IF(Accueil!AK21="",NA(),Accueil!AK21)</f>
        <v>#N/A</v>
      </c>
      <c r="AJ166" s="39" t="e">
        <f>IF(Accueil!AL21="",NA(),Accueil!AL21)</f>
        <v>#N/A</v>
      </c>
      <c r="AK166" s="39" t="e">
        <f>IF(Accueil!AM21="",NA(),Accueil!AM21)</f>
        <v>#N/A</v>
      </c>
      <c r="AL166" s="39" t="e">
        <f>IF(Accueil!AN21="",NA(),Accueil!AN21)</f>
        <v>#N/A</v>
      </c>
      <c r="AM166" s="39" t="e">
        <f>IF(Accueil!AO21="",NA(),Accueil!AO21)</f>
        <v>#N/A</v>
      </c>
      <c r="AN166" s="39" t="e">
        <f>IF(Accueil!AP21="",NA(),Accueil!AP21)</f>
        <v>#N/A</v>
      </c>
      <c r="AO166" s="39">
        <f>Accueil!AQ21</f>
        <v>3.75</v>
      </c>
    </row>
    <row r="167" spans="1:82" x14ac:dyDescent="0.25">
      <c r="A167" s="39" t="str">
        <f>Accueil!C22</f>
        <v>Matt</v>
      </c>
      <c r="B167" s="39">
        <f>Accueil!D22</f>
        <v>7</v>
      </c>
      <c r="C167" s="39">
        <f>IF(Accueil!E22="",NA(),Accueil!E22)</f>
        <v>3</v>
      </c>
      <c r="D167" s="39">
        <f>IF(Accueil!F22="",NA(),Accueil!F22)</f>
        <v>4</v>
      </c>
      <c r="E167" s="39" t="e">
        <f>IF(Accueil!G22="",NA(),Accueil!G22)</f>
        <v>#N/A</v>
      </c>
      <c r="F167" s="39" t="e">
        <f>IF(Accueil!H22="",NA(),Accueil!H22)</f>
        <v>#N/A</v>
      </c>
      <c r="G167" s="39" t="e">
        <f>IF(Accueil!I22="",NA(),Accueil!I22)</f>
        <v>#N/A</v>
      </c>
      <c r="H167" s="39" t="e">
        <f>IF(Accueil!J22="",NA(),Accueil!J22)</f>
        <v>#N/A</v>
      </c>
      <c r="I167" s="39" t="e">
        <f>IF(Accueil!K22="",NA(),Accueil!K22)</f>
        <v>#N/A</v>
      </c>
      <c r="J167" s="39" t="e">
        <f>IF(Accueil!L22="",NA(),Accueil!L22)</f>
        <v>#N/A</v>
      </c>
      <c r="K167" s="39" t="e">
        <f>IF(Accueil!M22="",NA(),Accueil!M22)</f>
        <v>#N/A</v>
      </c>
      <c r="L167" s="39" t="e">
        <f>IF(Accueil!N22="",NA(),Accueil!N22)</f>
        <v>#N/A</v>
      </c>
      <c r="M167" s="39" t="e">
        <f>IF(Accueil!O22="",NA(),Accueil!O22)</f>
        <v>#N/A</v>
      </c>
      <c r="N167" s="39" t="e">
        <f>IF(Accueil!P22="",NA(),Accueil!P22)</f>
        <v>#N/A</v>
      </c>
      <c r="O167" s="39" t="e">
        <f>IF(Accueil!Q22="",NA(),Accueil!Q22)</f>
        <v>#N/A</v>
      </c>
      <c r="P167" s="39" t="e">
        <f>IF(Accueil!R22="",NA(),Accueil!R22)</f>
        <v>#N/A</v>
      </c>
      <c r="Q167" s="39" t="e">
        <f>IF(Accueil!S22="",NA(),Accueil!S22)</f>
        <v>#N/A</v>
      </c>
      <c r="R167" s="39" t="e">
        <f>IF(Accueil!T22="",NA(),Accueil!T22)</f>
        <v>#N/A</v>
      </c>
      <c r="S167" s="39" t="e">
        <f>IF(Accueil!U22="",NA(),Accueil!U22)</f>
        <v>#N/A</v>
      </c>
      <c r="T167" s="39" t="e">
        <f>IF(Accueil!V22="",NA(),Accueil!V22)</f>
        <v>#N/A</v>
      </c>
      <c r="U167" s="39" t="e">
        <f>IF(Accueil!W22="",NA(),Accueil!W22)</f>
        <v>#N/A</v>
      </c>
      <c r="V167" s="39" t="e">
        <f>IF(Accueil!X22="",NA(),Accueil!X22)</f>
        <v>#N/A</v>
      </c>
      <c r="W167" s="39" t="e">
        <f>IF(Accueil!Y22="",NA(),Accueil!Y22)</f>
        <v>#N/A</v>
      </c>
      <c r="X167" s="39" t="e">
        <f>IF(Accueil!Z22="",NA(),Accueil!Z22)</f>
        <v>#N/A</v>
      </c>
      <c r="Y167" s="39" t="e">
        <f>IF(Accueil!AA22="",NA(),Accueil!AA22)</f>
        <v>#N/A</v>
      </c>
      <c r="Z167" s="39" t="e">
        <f>IF(Accueil!AB22="",NA(),Accueil!AB22)</f>
        <v>#N/A</v>
      </c>
      <c r="AA167" s="39" t="e">
        <f>IF(Accueil!AC22="",NA(),Accueil!AC22)</f>
        <v>#N/A</v>
      </c>
      <c r="AB167" s="39" t="e">
        <f>IF(Accueil!AD22="",NA(),Accueil!AD22)</f>
        <v>#N/A</v>
      </c>
      <c r="AC167" s="39" t="e">
        <f>IF(Accueil!AE22="",NA(),Accueil!AE22)</f>
        <v>#N/A</v>
      </c>
      <c r="AD167" s="39" t="e">
        <f>IF(Accueil!AF22="",NA(),Accueil!AF22)</f>
        <v>#N/A</v>
      </c>
      <c r="AE167" s="39" t="e">
        <f>IF(Accueil!AG22="",NA(),Accueil!AG22)</f>
        <v>#N/A</v>
      </c>
      <c r="AF167" s="39" t="e">
        <f>IF(Accueil!AH22="",NA(),Accueil!AH22)</f>
        <v>#N/A</v>
      </c>
      <c r="AG167" s="39" t="e">
        <f>IF(Accueil!AI22="",NA(),Accueil!AI22)</f>
        <v>#N/A</v>
      </c>
      <c r="AH167" s="39" t="e">
        <f>IF(Accueil!AJ22="",NA(),Accueil!AJ22)</f>
        <v>#N/A</v>
      </c>
      <c r="AI167" s="39" t="e">
        <f>IF(Accueil!AK22="",NA(),Accueil!AK22)</f>
        <v>#N/A</v>
      </c>
      <c r="AJ167" s="39" t="e">
        <f>IF(Accueil!AL22="",NA(),Accueil!AL22)</f>
        <v>#N/A</v>
      </c>
      <c r="AK167" s="39" t="e">
        <f>IF(Accueil!AM22="",NA(),Accueil!AM22)</f>
        <v>#N/A</v>
      </c>
      <c r="AL167" s="39" t="e">
        <f>IF(Accueil!AN22="",NA(),Accueil!AN22)</f>
        <v>#N/A</v>
      </c>
      <c r="AM167" s="39" t="e">
        <f>IF(Accueil!AO22="",NA(),Accueil!AO22)</f>
        <v>#N/A</v>
      </c>
      <c r="AN167" s="39" t="e">
        <f>IF(Accueil!AP22="",NA(),Accueil!AP22)</f>
        <v>#N/A</v>
      </c>
      <c r="AO167" s="39">
        <f>Accueil!AQ22</f>
        <v>3.5</v>
      </c>
    </row>
    <row r="168" spans="1:82" ht="15.75" thickBot="1" x14ac:dyDescent="0.3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</row>
    <row r="169" spans="1:82" ht="15.75" thickBot="1" x14ac:dyDescent="0.3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57" t="s">
        <v>12</v>
      </c>
      <c r="U169" s="58"/>
      <c r="V169" s="59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</row>
    <row r="170" spans="1:82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</row>
    <row r="171" spans="1:82" x14ac:dyDescent="0.25">
      <c r="A171" s="39" t="str">
        <f>Accueil!C12</f>
        <v>Pseudo</v>
      </c>
      <c r="B171" s="39" t="str">
        <f>Accueil!D12</f>
        <v>Total</v>
      </c>
      <c r="C171" s="39" t="str">
        <f>Accueil!E12</f>
        <v>J1</v>
      </c>
      <c r="D171" s="39" t="str">
        <f>Accueil!F12</f>
        <v>J2</v>
      </c>
      <c r="E171" s="39" t="str">
        <f>Accueil!G12</f>
        <v>J3</v>
      </c>
      <c r="F171" s="39" t="str">
        <f>Accueil!H12</f>
        <v>J4</v>
      </c>
      <c r="G171" s="39" t="str">
        <f>Accueil!I12</f>
        <v>J5</v>
      </c>
      <c r="H171" s="39" t="str">
        <f>Accueil!J12</f>
        <v>J6</v>
      </c>
      <c r="I171" s="39" t="str">
        <f>Accueil!K12</f>
        <v>J7</v>
      </c>
      <c r="J171" s="39" t="str">
        <f>Accueil!L12</f>
        <v>J8</v>
      </c>
      <c r="K171" s="39" t="str">
        <f>Accueil!M12</f>
        <v>J9</v>
      </c>
      <c r="L171" s="39" t="str">
        <f>Accueil!N12</f>
        <v>J10</v>
      </c>
      <c r="M171" s="39" t="str">
        <f>Accueil!O12</f>
        <v>J11</v>
      </c>
      <c r="N171" s="39" t="str">
        <f>Accueil!P12</f>
        <v>J12</v>
      </c>
      <c r="O171" s="39" t="str">
        <f>Accueil!Q12</f>
        <v>J13</v>
      </c>
      <c r="P171" s="39" t="str">
        <f>Accueil!R12</f>
        <v>J14</v>
      </c>
      <c r="Q171" s="39" t="str">
        <f>Accueil!S12</f>
        <v>J15</v>
      </c>
      <c r="R171" s="39" t="str">
        <f>Accueil!T12</f>
        <v>J16</v>
      </c>
      <c r="S171" s="39" t="str">
        <f>Accueil!U12</f>
        <v>J17</v>
      </c>
      <c r="T171" s="39" t="str">
        <f>Accueil!V12</f>
        <v>J18</v>
      </c>
      <c r="U171" s="39" t="str">
        <f>Accueil!W12</f>
        <v>J19</v>
      </c>
      <c r="V171" s="39" t="str">
        <f>Accueil!X12</f>
        <v>J20</v>
      </c>
      <c r="W171" s="39" t="str">
        <f>Accueil!Y12</f>
        <v>J21</v>
      </c>
      <c r="X171" s="39" t="str">
        <f>Accueil!Z12</f>
        <v>J22</v>
      </c>
      <c r="Y171" s="39" t="str">
        <f>Accueil!AA12</f>
        <v>J23</v>
      </c>
      <c r="Z171" s="39" t="str">
        <f>Accueil!AB12</f>
        <v>J24</v>
      </c>
      <c r="AA171" s="39" t="str">
        <f>Accueil!AC12</f>
        <v>J25</v>
      </c>
      <c r="AB171" s="39" t="str">
        <f>Accueil!AD12</f>
        <v>J26</v>
      </c>
      <c r="AC171" s="39" t="str">
        <f>Accueil!AE12</f>
        <v>J27</v>
      </c>
      <c r="AD171" s="39" t="str">
        <f>Accueil!AF12</f>
        <v>J28</v>
      </c>
      <c r="AE171" s="39" t="str">
        <f>Accueil!AG12</f>
        <v>J29</v>
      </c>
      <c r="AF171" s="39" t="str">
        <f>Accueil!AH12</f>
        <v>J30</v>
      </c>
      <c r="AG171" s="39" t="str">
        <f>Accueil!AI12</f>
        <v>J31</v>
      </c>
      <c r="AH171" s="39" t="str">
        <f>Accueil!AJ12</f>
        <v>J32</v>
      </c>
      <c r="AI171" s="39" t="str">
        <f>Accueil!AK12</f>
        <v>J33</v>
      </c>
      <c r="AJ171" s="39" t="str">
        <f>Accueil!AL12</f>
        <v>J34</v>
      </c>
      <c r="AK171" s="39" t="str">
        <f>Accueil!AM12</f>
        <v>J35</v>
      </c>
      <c r="AL171" s="39" t="str">
        <f>Accueil!AN12</f>
        <v>J36</v>
      </c>
      <c r="AM171" s="39" t="str">
        <f>Accueil!AO12</f>
        <v>J37</v>
      </c>
      <c r="AN171" s="39" t="str">
        <f>Accueil!AP12</f>
        <v>J38</v>
      </c>
      <c r="AO171" s="39" t="str">
        <f>Accueil!AQ12</f>
        <v>Moy. /10</v>
      </c>
    </row>
    <row r="172" spans="1:82" x14ac:dyDescent="0.25">
      <c r="A172" s="39" t="str">
        <f>Accueil!C13</f>
        <v>Régis</v>
      </c>
      <c r="B172" s="39">
        <f>Accueil!D13</f>
        <v>177</v>
      </c>
      <c r="C172" s="39">
        <f>Accueil!E13</f>
        <v>5</v>
      </c>
      <c r="D172" s="39">
        <f>Accueil!F13</f>
        <v>3</v>
      </c>
      <c r="E172" s="39">
        <f>Accueil!G13</f>
        <v>1</v>
      </c>
      <c r="F172" s="39">
        <f>Accueil!H13</f>
        <v>4</v>
      </c>
      <c r="G172" s="39">
        <f>Accueil!I13</f>
        <v>4</v>
      </c>
      <c r="H172" s="39">
        <f>Accueil!J13</f>
        <v>5</v>
      </c>
      <c r="I172" s="39">
        <f>Accueil!K13</f>
        <v>5</v>
      </c>
      <c r="J172" s="39">
        <f>Accueil!L13</f>
        <v>8</v>
      </c>
      <c r="K172" s="39">
        <f>Accueil!M13</f>
        <v>5</v>
      </c>
      <c r="L172" s="39">
        <f>Accueil!N13</f>
        <v>3</v>
      </c>
      <c r="M172" s="39">
        <f>Accueil!O13</f>
        <v>4</v>
      </c>
      <c r="N172" s="39">
        <f>Accueil!P13</f>
        <v>6</v>
      </c>
      <c r="O172" s="39">
        <f>Accueil!Q13</f>
        <v>5</v>
      </c>
      <c r="P172" s="39">
        <f>Accueil!R13</f>
        <v>3</v>
      </c>
      <c r="Q172" s="39">
        <f>Accueil!S13</f>
        <v>7</v>
      </c>
      <c r="R172" s="39">
        <f>Accueil!T13</f>
        <v>4</v>
      </c>
      <c r="S172" s="39">
        <f>Accueil!U13</f>
        <v>6</v>
      </c>
      <c r="T172" s="39">
        <f>Accueil!V13</f>
        <v>4</v>
      </c>
      <c r="U172" s="39">
        <f>Accueil!W13</f>
        <v>6</v>
      </c>
      <c r="V172" s="39">
        <f>Accueil!X13</f>
        <v>3</v>
      </c>
      <c r="W172" s="39">
        <f>Accueil!Y13</f>
        <v>5</v>
      </c>
      <c r="X172" s="39">
        <f>Accueil!Z13</f>
        <v>3</v>
      </c>
      <c r="Y172" s="39">
        <f>Accueil!AA13</f>
        <v>2</v>
      </c>
      <c r="Z172" s="39">
        <f>Accueil!AB13</f>
        <v>5</v>
      </c>
      <c r="AA172" s="39">
        <f>Accueil!AC13</f>
        <v>5</v>
      </c>
      <c r="AB172" s="39">
        <f>Accueil!AD13</f>
        <v>3</v>
      </c>
      <c r="AC172" s="39">
        <f>Accueil!AE13</f>
        <v>7</v>
      </c>
      <c r="AD172" s="39">
        <f>Accueil!AF13</f>
        <v>6</v>
      </c>
      <c r="AE172" s="39">
        <f>Accueil!AG13</f>
        <v>7</v>
      </c>
      <c r="AF172" s="39">
        <f>Accueil!AH13</f>
        <v>5</v>
      </c>
      <c r="AG172" s="39">
        <f>Accueil!AI13</f>
        <v>3</v>
      </c>
      <c r="AH172" s="39">
        <f>Accueil!AJ13</f>
        <v>5</v>
      </c>
      <c r="AI172" s="39">
        <f>Accueil!AK13</f>
        <v>5</v>
      </c>
      <c r="AJ172" s="39">
        <f>Accueil!AL13</f>
        <v>4</v>
      </c>
      <c r="AK172" s="39">
        <f>Accueil!AM13</f>
        <v>5</v>
      </c>
      <c r="AL172" s="39">
        <f>Accueil!AN13</f>
        <v>5</v>
      </c>
      <c r="AM172" s="39">
        <f>Accueil!AO13</f>
        <v>6</v>
      </c>
      <c r="AN172" s="39">
        <f>Accueil!AP13</f>
        <v>5</v>
      </c>
      <c r="AO172" s="39">
        <f>Accueil!AQ13</f>
        <v>4.6578947368421053</v>
      </c>
      <c r="AP172" s="40">
        <f>IF(C172=MAX(C172:C181),1,0)</f>
        <v>0</v>
      </c>
      <c r="AQ172" s="40">
        <f>IF(D172=MAX(D172:D181),1,0)</f>
        <v>0</v>
      </c>
      <c r="AR172" s="40">
        <f t="shared" ref="AR172:BC172" si="0">IF(E172=MAX(E172:E181),1,0)</f>
        <v>0</v>
      </c>
      <c r="AS172" s="40">
        <f t="shared" si="0"/>
        <v>1</v>
      </c>
      <c r="AT172" s="40">
        <f t="shared" si="0"/>
        <v>0</v>
      </c>
      <c r="AU172" s="40">
        <f t="shared" si="0"/>
        <v>0</v>
      </c>
      <c r="AV172" s="40">
        <f t="shared" si="0"/>
        <v>1</v>
      </c>
      <c r="AW172" s="40">
        <f t="shared" si="0"/>
        <v>1</v>
      </c>
      <c r="AX172" s="40">
        <f t="shared" si="0"/>
        <v>1</v>
      </c>
      <c r="AY172" s="40">
        <f t="shared" si="0"/>
        <v>0</v>
      </c>
      <c r="AZ172" s="40">
        <f t="shared" si="0"/>
        <v>0</v>
      </c>
      <c r="BA172" s="40">
        <f t="shared" si="0"/>
        <v>1</v>
      </c>
      <c r="BB172" s="40">
        <f t="shared" si="0"/>
        <v>0</v>
      </c>
      <c r="BC172" s="40">
        <f t="shared" si="0"/>
        <v>0</v>
      </c>
      <c r="BD172" s="40">
        <f>IF(Q172=MAX(Q172:Q181),1,0)</f>
        <v>1</v>
      </c>
      <c r="BE172" s="40">
        <f>IF(R172=MAX(R172:R181),1,0)</f>
        <v>0</v>
      </c>
      <c r="BF172" s="40">
        <f t="shared" ref="BF172:BG172" si="1">IF(S172=MAX(S172:S181),1,0)</f>
        <v>0</v>
      </c>
      <c r="BG172" s="40">
        <f t="shared" si="1"/>
        <v>1</v>
      </c>
      <c r="BH172" s="40">
        <f>IF(U172=MAX(U172:U181),1,0)</f>
        <v>0</v>
      </c>
      <c r="BI172" s="40">
        <f>IF(V172=MAX(V172:V181),1,0)</f>
        <v>0</v>
      </c>
      <c r="BJ172" s="40">
        <f t="shared" ref="BJ172:BU172" si="2">IF(W172=MAX(W172:W181),1,0)</f>
        <v>0</v>
      </c>
      <c r="BK172" s="40">
        <f t="shared" si="2"/>
        <v>0</v>
      </c>
      <c r="BL172" s="40">
        <f t="shared" si="2"/>
        <v>0</v>
      </c>
      <c r="BM172" s="40">
        <f t="shared" si="2"/>
        <v>0</v>
      </c>
      <c r="BN172" s="40">
        <f t="shared" si="2"/>
        <v>0</v>
      </c>
      <c r="BO172" s="40">
        <f t="shared" si="2"/>
        <v>0</v>
      </c>
      <c r="BP172" s="40">
        <f t="shared" si="2"/>
        <v>1</v>
      </c>
      <c r="BQ172" s="40">
        <f t="shared" si="2"/>
        <v>1</v>
      </c>
      <c r="BR172" s="40">
        <f t="shared" si="2"/>
        <v>1</v>
      </c>
      <c r="BS172" s="40">
        <f t="shared" si="2"/>
        <v>0</v>
      </c>
      <c r="BT172" s="40">
        <f t="shared" si="2"/>
        <v>0</v>
      </c>
      <c r="BU172" s="40">
        <f t="shared" si="2"/>
        <v>0</v>
      </c>
      <c r="BV172" s="40">
        <f>IF(AI172=MAX(AI172:AI181),1,0)</f>
        <v>0</v>
      </c>
      <c r="BW172" s="40">
        <f>IF(AJ172=MAX(AJ172:AJ181),1,0)</f>
        <v>0</v>
      </c>
      <c r="BX172" s="40">
        <f t="shared" ref="BX172:BZ172" si="3">IF(AK172=MAX(AK172:AK181),1,0)</f>
        <v>1</v>
      </c>
      <c r="BY172" s="40">
        <f t="shared" si="3"/>
        <v>0</v>
      </c>
      <c r="BZ172" s="40">
        <f t="shared" si="3"/>
        <v>1</v>
      </c>
      <c r="CA172" s="40">
        <f>IF(AN172=MAX(AN172:AN181),1,0)</f>
        <v>1</v>
      </c>
      <c r="CB172" s="14"/>
      <c r="CC172" s="14"/>
      <c r="CD172" s="14"/>
    </row>
    <row r="173" spans="1:82" x14ac:dyDescent="0.25">
      <c r="A173" s="39" t="str">
        <f>Accueil!C14</f>
        <v>Manu</v>
      </c>
      <c r="B173" s="39">
        <f>Accueil!D14</f>
        <v>176</v>
      </c>
      <c r="C173" s="39">
        <f>Accueil!E14</f>
        <v>4</v>
      </c>
      <c r="D173" s="39">
        <f>Accueil!F14</f>
        <v>6</v>
      </c>
      <c r="E173" s="39">
        <f>Accueil!G14</f>
        <v>4</v>
      </c>
      <c r="F173" s="39">
        <f>Accueil!H14</f>
        <v>1</v>
      </c>
      <c r="G173" s="39">
        <f>Accueil!I14</f>
        <v>3</v>
      </c>
      <c r="H173" s="39">
        <f>Accueil!J14</f>
        <v>5</v>
      </c>
      <c r="I173" s="39">
        <f>Accueil!K14</f>
        <v>4</v>
      </c>
      <c r="J173" s="39">
        <f>Accueil!L14</f>
        <v>7</v>
      </c>
      <c r="K173" s="39">
        <f>Accueil!M14</f>
        <v>5</v>
      </c>
      <c r="L173" s="39">
        <f>Accueil!N14</f>
        <v>5</v>
      </c>
      <c r="M173" s="39">
        <f>Accueil!O14</f>
        <v>7</v>
      </c>
      <c r="N173" s="39">
        <f>Accueil!P14</f>
        <v>4</v>
      </c>
      <c r="O173" s="39">
        <f>Accueil!Q14</f>
        <v>5</v>
      </c>
      <c r="P173" s="39">
        <f>Accueil!R14</f>
        <v>4</v>
      </c>
      <c r="Q173" s="39">
        <f>Accueil!S14</f>
        <v>6</v>
      </c>
      <c r="R173" s="39">
        <f>Accueil!T14</f>
        <v>5</v>
      </c>
      <c r="S173" s="39">
        <f>Accueil!U14</f>
        <v>7</v>
      </c>
      <c r="T173" s="39">
        <f>Accueil!V14</f>
        <v>3</v>
      </c>
      <c r="U173" s="39">
        <f>Accueil!W14</f>
        <v>7</v>
      </c>
      <c r="V173" s="39">
        <f>Accueil!X14</f>
        <v>5</v>
      </c>
      <c r="W173" s="39">
        <f>Accueil!Y14</f>
        <v>4</v>
      </c>
      <c r="X173" s="39">
        <f>Accueil!Z14</f>
        <v>3</v>
      </c>
      <c r="Y173" s="39">
        <f>Accueil!AA14</f>
        <v>2</v>
      </c>
      <c r="Z173" s="39">
        <f>Accueil!AB14</f>
        <v>4</v>
      </c>
      <c r="AA173" s="39">
        <f>Accueil!AC14</f>
        <v>3</v>
      </c>
      <c r="AB173" s="39">
        <f>Accueil!AD14</f>
        <v>6</v>
      </c>
      <c r="AC173" s="39">
        <f>Accueil!AE14</f>
        <v>3</v>
      </c>
      <c r="AD173" s="39">
        <f>Accueil!AF14</f>
        <v>4</v>
      </c>
      <c r="AE173" s="39">
        <f>Accueil!AG14</f>
        <v>6</v>
      </c>
      <c r="AF173" s="39">
        <f>Accueil!AH14</f>
        <v>3</v>
      </c>
      <c r="AG173" s="39">
        <f>Accueil!AI14</f>
        <v>7</v>
      </c>
      <c r="AH173" s="39">
        <f>Accueil!AJ14</f>
        <v>4</v>
      </c>
      <c r="AI173" s="39">
        <f>Accueil!AK14</f>
        <v>7</v>
      </c>
      <c r="AJ173" s="39">
        <f>Accueil!AL14</f>
        <v>5</v>
      </c>
      <c r="AK173" s="39">
        <f>Accueil!AM14</f>
        <v>4</v>
      </c>
      <c r="AL173" s="39">
        <f>Accueil!AN14</f>
        <v>5</v>
      </c>
      <c r="AM173" s="39">
        <f>Accueil!AO14</f>
        <v>4</v>
      </c>
      <c r="AN173" s="39">
        <f>Accueil!AP14</f>
        <v>5</v>
      </c>
      <c r="AO173" s="39">
        <f>Accueil!AQ14</f>
        <v>4.6315789473684212</v>
      </c>
      <c r="AP173" s="40">
        <f>IF(C173=MAX(C172:C181),1,0)</f>
        <v>0</v>
      </c>
      <c r="AQ173" s="40">
        <f>IF(D173=MAX(D172:D181),1,0)</f>
        <v>1</v>
      </c>
      <c r="AR173" s="40">
        <f t="shared" ref="AR173:BC173" si="4">IF(E173=MAX(E172:E181),1,0)</f>
        <v>0</v>
      </c>
      <c r="AS173" s="40">
        <f t="shared" si="4"/>
        <v>0</v>
      </c>
      <c r="AT173" s="40">
        <f t="shared" si="4"/>
        <v>0</v>
      </c>
      <c r="AU173" s="40">
        <f t="shared" si="4"/>
        <v>0</v>
      </c>
      <c r="AV173" s="40">
        <f t="shared" si="4"/>
        <v>0</v>
      </c>
      <c r="AW173" s="40">
        <f t="shared" si="4"/>
        <v>0</v>
      </c>
      <c r="AX173" s="40">
        <f t="shared" si="4"/>
        <v>1</v>
      </c>
      <c r="AY173" s="40">
        <f t="shared" si="4"/>
        <v>0</v>
      </c>
      <c r="AZ173" s="40">
        <f t="shared" si="4"/>
        <v>1</v>
      </c>
      <c r="BA173" s="40">
        <f t="shared" si="4"/>
        <v>0</v>
      </c>
      <c r="BB173" s="40">
        <f t="shared" si="4"/>
        <v>0</v>
      </c>
      <c r="BC173" s="40">
        <f t="shared" si="4"/>
        <v>0</v>
      </c>
      <c r="BD173" s="40">
        <f>IF(Q173=MAX(Q172:Q181),1,0)</f>
        <v>0</v>
      </c>
      <c r="BE173" s="40">
        <f>IF(R173=MAX(R172:R181),1,0)</f>
        <v>0</v>
      </c>
      <c r="BF173" s="40">
        <f t="shared" ref="BF173:BG173" si="5">IF(S173=MAX(S172:S181),1,0)</f>
        <v>1</v>
      </c>
      <c r="BG173" s="40">
        <f t="shared" si="5"/>
        <v>0</v>
      </c>
      <c r="BH173" s="40">
        <f>IF(U173=MAX(U172:U181),1,0)</f>
        <v>1</v>
      </c>
      <c r="BI173" s="40">
        <f>IF(V173=MAX(V172:V181),1,0)</f>
        <v>1</v>
      </c>
      <c r="BJ173" s="40">
        <f t="shared" ref="BJ173:BU173" si="6">IF(W173=MAX(W172:W181),1,0)</f>
        <v>0</v>
      </c>
      <c r="BK173" s="40">
        <f t="shared" si="6"/>
        <v>0</v>
      </c>
      <c r="BL173" s="40">
        <f t="shared" si="6"/>
        <v>0</v>
      </c>
      <c r="BM173" s="40">
        <f t="shared" si="6"/>
        <v>0</v>
      </c>
      <c r="BN173" s="40">
        <f t="shared" si="6"/>
        <v>0</v>
      </c>
      <c r="BO173" s="40">
        <f t="shared" si="6"/>
        <v>1</v>
      </c>
      <c r="BP173" s="40">
        <f t="shared" si="6"/>
        <v>0</v>
      </c>
      <c r="BQ173" s="40">
        <f t="shared" si="6"/>
        <v>0</v>
      </c>
      <c r="BR173" s="40">
        <f t="shared" si="6"/>
        <v>0</v>
      </c>
      <c r="BS173" s="40">
        <f t="shared" si="6"/>
        <v>0</v>
      </c>
      <c r="BT173" s="40">
        <f t="shared" si="6"/>
        <v>1</v>
      </c>
      <c r="BU173" s="40">
        <f t="shared" si="6"/>
        <v>0</v>
      </c>
      <c r="BV173" s="40">
        <f>IF(AI173=MAX(AI172:AI181),1,0)</f>
        <v>0</v>
      </c>
      <c r="BW173" s="40">
        <f>IF(AJ173=MAX(AJ172:AJ181),1,0)</f>
        <v>0</v>
      </c>
      <c r="BX173" s="40">
        <f t="shared" ref="BX173:BZ173" si="7">IF(AK173=MAX(AK172:AK181),1,0)</f>
        <v>0</v>
      </c>
      <c r="BY173" s="40">
        <f t="shared" si="7"/>
        <v>0</v>
      </c>
      <c r="BZ173" s="40">
        <f t="shared" si="7"/>
        <v>0</v>
      </c>
      <c r="CA173" s="40">
        <f>IF(AN173=MAX(AN172:AN181),1,0)</f>
        <v>1</v>
      </c>
      <c r="CB173" s="14"/>
      <c r="CC173" s="14"/>
      <c r="CD173" s="14"/>
    </row>
    <row r="174" spans="1:82" x14ac:dyDescent="0.25">
      <c r="A174" s="39" t="str">
        <f>Accueil!C15</f>
        <v>Rémi</v>
      </c>
      <c r="B174" s="39">
        <f>Accueil!D15</f>
        <v>171</v>
      </c>
      <c r="C174" s="39">
        <f>Accueil!E15</f>
        <v>4</v>
      </c>
      <c r="D174" s="39">
        <f>Accueil!F15</f>
        <v>4</v>
      </c>
      <c r="E174" s="39">
        <f>Accueil!G15</f>
        <v>6</v>
      </c>
      <c r="F174" s="39">
        <f>Accueil!H15</f>
        <v>2</v>
      </c>
      <c r="G174" s="39">
        <f>Accueil!I15</f>
        <v>2</v>
      </c>
      <c r="H174" s="39">
        <f>Accueil!J15</f>
        <v>5</v>
      </c>
      <c r="I174" s="39">
        <f>Accueil!K15</f>
        <v>3</v>
      </c>
      <c r="J174" s="39">
        <f>Accueil!L15</f>
        <v>6</v>
      </c>
      <c r="K174" s="39">
        <f>Accueil!M15</f>
        <v>2</v>
      </c>
      <c r="L174" s="39">
        <f>Accueil!N15</f>
        <v>5</v>
      </c>
      <c r="M174" s="39">
        <f>Accueil!O15</f>
        <v>6</v>
      </c>
      <c r="N174" s="39">
        <f>Accueil!P15</f>
        <v>5</v>
      </c>
      <c r="O174" s="39">
        <f>Accueil!Q15</f>
        <v>5</v>
      </c>
      <c r="P174" s="39">
        <f>Accueil!R15</f>
        <v>5</v>
      </c>
      <c r="Q174" s="39">
        <f>Accueil!S15</f>
        <v>5</v>
      </c>
      <c r="R174" s="39">
        <f>Accueil!T15</f>
        <v>7</v>
      </c>
      <c r="S174" s="39">
        <f>Accueil!U15</f>
        <v>4</v>
      </c>
      <c r="T174" s="39">
        <f>Accueil!V15</f>
        <v>2</v>
      </c>
      <c r="U174" s="39">
        <f>Accueil!W15</f>
        <v>6</v>
      </c>
      <c r="V174" s="39">
        <f>Accueil!X15</f>
        <v>4</v>
      </c>
      <c r="W174" s="39">
        <f>Accueil!Y15</f>
        <v>6</v>
      </c>
      <c r="X174" s="39">
        <f>Accueil!Z15</f>
        <v>1</v>
      </c>
      <c r="Y174" s="39">
        <f>Accueil!AA15</f>
        <v>2</v>
      </c>
      <c r="Z174" s="39">
        <f>Accueil!AB15</f>
        <v>5</v>
      </c>
      <c r="AA174" s="39">
        <f>Accueil!AC15</f>
        <v>6</v>
      </c>
      <c r="AB174" s="39">
        <f>Accueil!AD15</f>
        <v>4</v>
      </c>
      <c r="AC174" s="39">
        <f>Accueil!AE15</f>
        <v>4</v>
      </c>
      <c r="AD174" s="39">
        <f>Accueil!AF15</f>
        <v>3</v>
      </c>
      <c r="AE174" s="39">
        <f>Accueil!AG15</f>
        <v>4</v>
      </c>
      <c r="AF174" s="39">
        <f>Accueil!AH15</f>
        <v>5</v>
      </c>
      <c r="AG174" s="39">
        <f>Accueil!AI15</f>
        <v>4</v>
      </c>
      <c r="AH174" s="39">
        <f>Accueil!AJ15</f>
        <v>6</v>
      </c>
      <c r="AI174" s="39">
        <f>Accueil!AK15</f>
        <v>6</v>
      </c>
      <c r="AJ174" s="39">
        <f>Accueil!AL15</f>
        <v>8</v>
      </c>
      <c r="AK174" s="39">
        <f>Accueil!AM15</f>
        <v>4</v>
      </c>
      <c r="AL174" s="39">
        <f>Accueil!AN15</f>
        <v>6</v>
      </c>
      <c r="AM174" s="39">
        <f>Accueil!AO15</f>
        <v>4</v>
      </c>
      <c r="AN174" s="39">
        <f>Accueil!AP15</f>
        <v>5</v>
      </c>
      <c r="AO174" s="39">
        <f>Accueil!AQ15</f>
        <v>4.5</v>
      </c>
      <c r="AP174" s="40">
        <f>IF(C174=MAX(C172:C181),1,0)</f>
        <v>0</v>
      </c>
      <c r="AQ174" s="40">
        <f>IF(D174=MAX(D172:D181),1,0)</f>
        <v>0</v>
      </c>
      <c r="AR174" s="40">
        <f t="shared" ref="AR174:BC174" si="8">IF(E174=MAX(E172:E181),1,0)</f>
        <v>1</v>
      </c>
      <c r="AS174" s="40">
        <f t="shared" si="8"/>
        <v>0</v>
      </c>
      <c r="AT174" s="40">
        <f t="shared" si="8"/>
        <v>0</v>
      </c>
      <c r="AU174" s="40">
        <f t="shared" si="8"/>
        <v>0</v>
      </c>
      <c r="AV174" s="40">
        <f t="shared" si="8"/>
        <v>0</v>
      </c>
      <c r="AW174" s="40">
        <f t="shared" si="8"/>
        <v>0</v>
      </c>
      <c r="AX174" s="40">
        <f t="shared" si="8"/>
        <v>0</v>
      </c>
      <c r="AY174" s="40">
        <f t="shared" si="8"/>
        <v>0</v>
      </c>
      <c r="AZ174" s="40">
        <f t="shared" si="8"/>
        <v>0</v>
      </c>
      <c r="BA174" s="40">
        <f t="shared" si="8"/>
        <v>0</v>
      </c>
      <c r="BB174" s="40">
        <f t="shared" si="8"/>
        <v>0</v>
      </c>
      <c r="BC174" s="40">
        <f t="shared" si="8"/>
        <v>0</v>
      </c>
      <c r="BD174" s="40">
        <f>IF(Q174=MAX(Q172:Q181),1,0)</f>
        <v>0</v>
      </c>
      <c r="BE174" s="40">
        <f>IF(R174=MAX(R172:R181),1,0)</f>
        <v>1</v>
      </c>
      <c r="BF174" s="40">
        <f t="shared" ref="BF174:BG174" si="9">IF(S174=MAX(S172:S181),1,0)</f>
        <v>0</v>
      </c>
      <c r="BG174" s="40">
        <f t="shared" si="9"/>
        <v>0</v>
      </c>
      <c r="BH174" s="40">
        <f>IF(U174=MAX(U172:U181),1,0)</f>
        <v>0</v>
      </c>
      <c r="BI174" s="40">
        <f>IF(V174=MAX(V172:V181),1,0)</f>
        <v>0</v>
      </c>
      <c r="BJ174" s="40">
        <f t="shared" ref="BJ174:BU174" si="10">IF(W174=MAX(W172:W181),1,0)</f>
        <v>1</v>
      </c>
      <c r="BK174" s="40">
        <f t="shared" si="10"/>
        <v>0</v>
      </c>
      <c r="BL174" s="40">
        <f t="shared" si="10"/>
        <v>0</v>
      </c>
      <c r="BM174" s="40">
        <f t="shared" si="10"/>
        <v>0</v>
      </c>
      <c r="BN174" s="40">
        <f t="shared" si="10"/>
        <v>1</v>
      </c>
      <c r="BO174" s="40">
        <f t="shared" si="10"/>
        <v>0</v>
      </c>
      <c r="BP174" s="40">
        <f t="shared" si="10"/>
        <v>0</v>
      </c>
      <c r="BQ174" s="40">
        <f t="shared" si="10"/>
        <v>0</v>
      </c>
      <c r="BR174" s="40">
        <f t="shared" si="10"/>
        <v>0</v>
      </c>
      <c r="BS174" s="40">
        <f t="shared" si="10"/>
        <v>0</v>
      </c>
      <c r="BT174" s="40">
        <f t="shared" si="10"/>
        <v>0</v>
      </c>
      <c r="BU174" s="40">
        <f t="shared" si="10"/>
        <v>1</v>
      </c>
      <c r="BV174" s="40">
        <f>IF(AI174=MAX(AI172:AI181),1,0)</f>
        <v>0</v>
      </c>
      <c r="BW174" s="40">
        <f>IF(AJ174=MAX(AJ172:AJ181),1,0)</f>
        <v>1</v>
      </c>
      <c r="BX174" s="40">
        <f t="shared" ref="BX174:BZ174" si="11">IF(AK174=MAX(AK172:AK181),1,0)</f>
        <v>0</v>
      </c>
      <c r="BY174" s="40">
        <f t="shared" si="11"/>
        <v>1</v>
      </c>
      <c r="BZ174" s="40">
        <f t="shared" si="11"/>
        <v>0</v>
      </c>
      <c r="CA174" s="40">
        <f>IF(AN174=MAX(AN172:AN181),1,0)</f>
        <v>1</v>
      </c>
      <c r="CB174" s="14"/>
      <c r="CC174" s="14"/>
      <c r="CD174" s="14"/>
    </row>
    <row r="175" spans="1:82" x14ac:dyDescent="0.25">
      <c r="A175" s="39" t="str">
        <f>Accueil!C16</f>
        <v>James</v>
      </c>
      <c r="B175" s="39">
        <f>Accueil!D16</f>
        <v>168</v>
      </c>
      <c r="C175" s="39">
        <f>Accueil!E16</f>
        <v>5</v>
      </c>
      <c r="D175" s="39">
        <f>Accueil!F16</f>
        <v>0</v>
      </c>
      <c r="E175" s="39">
        <f>Accueil!G16</f>
        <v>4</v>
      </c>
      <c r="F175" s="39">
        <f>Accueil!H16</f>
        <v>2</v>
      </c>
      <c r="G175" s="39">
        <f>Accueil!I16</f>
        <v>4</v>
      </c>
      <c r="H175" s="39">
        <f>Accueil!J16</f>
        <v>6</v>
      </c>
      <c r="I175" s="39">
        <f>Accueil!K16</f>
        <v>0</v>
      </c>
      <c r="J175" s="39">
        <f>Accueil!L16</f>
        <v>0</v>
      </c>
      <c r="K175" s="39">
        <f>Accueil!M16</f>
        <v>4</v>
      </c>
      <c r="L175" s="39">
        <f>Accueil!N16</f>
        <v>4</v>
      </c>
      <c r="M175" s="39">
        <f>Accueil!O16</f>
        <v>6</v>
      </c>
      <c r="N175" s="39">
        <f>Accueil!P16</f>
        <v>5</v>
      </c>
      <c r="O175" s="39">
        <f>Accueil!Q16</f>
        <v>6</v>
      </c>
      <c r="P175" s="39">
        <f>Accueil!R16</f>
        <v>5</v>
      </c>
      <c r="Q175" s="39">
        <f>Accueil!S16</f>
        <v>5</v>
      </c>
      <c r="R175" s="39">
        <f>Accueil!T16</f>
        <v>4</v>
      </c>
      <c r="S175" s="39">
        <f>Accueil!U16</f>
        <v>7</v>
      </c>
      <c r="T175" s="39">
        <f>Accueil!V16</f>
        <v>3</v>
      </c>
      <c r="U175" s="39">
        <f>Accueil!W16</f>
        <v>5</v>
      </c>
      <c r="V175" s="39">
        <f>Accueil!X16</f>
        <v>4</v>
      </c>
      <c r="W175" s="39">
        <f>Accueil!Y16</f>
        <v>5</v>
      </c>
      <c r="X175" s="39">
        <f>Accueil!Z16</f>
        <v>5</v>
      </c>
      <c r="Y175" s="39">
        <f>Accueil!AA16</f>
        <v>2</v>
      </c>
      <c r="Z175" s="39">
        <f>Accueil!AB16</f>
        <v>4</v>
      </c>
      <c r="AA175" s="39">
        <f>Accueil!AC16</f>
        <v>4</v>
      </c>
      <c r="AB175" s="39">
        <f>Accueil!AD16</f>
        <v>4</v>
      </c>
      <c r="AC175" s="39">
        <f>Accueil!AE16</f>
        <v>6</v>
      </c>
      <c r="AD175" s="39">
        <f>Accueil!AF16</f>
        <v>6</v>
      </c>
      <c r="AE175" s="39">
        <f>Accueil!AG16</f>
        <v>4</v>
      </c>
      <c r="AF175" s="39">
        <f>Accueil!AH16</f>
        <v>6</v>
      </c>
      <c r="AG175" s="39">
        <f>Accueil!AI16</f>
        <v>5</v>
      </c>
      <c r="AH175" s="39">
        <f>Accueil!AJ16</f>
        <v>6</v>
      </c>
      <c r="AI175" s="39">
        <f>Accueil!AK16</f>
        <v>7</v>
      </c>
      <c r="AJ175" s="39">
        <f>Accueil!AL16</f>
        <v>5</v>
      </c>
      <c r="AK175" s="39">
        <f>Accueil!AM16</f>
        <v>4</v>
      </c>
      <c r="AL175" s="39">
        <f>Accueil!AN16</f>
        <v>6</v>
      </c>
      <c r="AM175" s="39">
        <f>Accueil!AO16</f>
        <v>5</v>
      </c>
      <c r="AN175" s="39">
        <f>Accueil!AP16</f>
        <v>5</v>
      </c>
      <c r="AO175" s="39">
        <f>Accueil!AQ16</f>
        <v>4.8</v>
      </c>
      <c r="AP175" s="40">
        <f>IF(C175=MAX(C172:C181),1,0)</f>
        <v>0</v>
      </c>
      <c r="AQ175" s="40">
        <f>IF(D175=MAX(D172:D181),1,0)</f>
        <v>0</v>
      </c>
      <c r="AR175" s="40">
        <f t="shared" ref="AR175:BC175" si="12">IF(E175=MAX(E172:E181),1,0)</f>
        <v>0</v>
      </c>
      <c r="AS175" s="40">
        <f t="shared" si="12"/>
        <v>0</v>
      </c>
      <c r="AT175" s="40">
        <f t="shared" si="12"/>
        <v>0</v>
      </c>
      <c r="AU175" s="40">
        <f t="shared" si="12"/>
        <v>0</v>
      </c>
      <c r="AV175" s="40">
        <f t="shared" si="12"/>
        <v>0</v>
      </c>
      <c r="AW175" s="40">
        <f t="shared" si="12"/>
        <v>0</v>
      </c>
      <c r="AX175" s="40">
        <f t="shared" si="12"/>
        <v>0</v>
      </c>
      <c r="AY175" s="40">
        <f t="shared" si="12"/>
        <v>0</v>
      </c>
      <c r="AZ175" s="40">
        <f t="shared" si="12"/>
        <v>0</v>
      </c>
      <c r="BA175" s="40">
        <f t="shared" si="12"/>
        <v>0</v>
      </c>
      <c r="BB175" s="40">
        <f t="shared" si="12"/>
        <v>1</v>
      </c>
      <c r="BC175" s="40">
        <f t="shared" si="12"/>
        <v>0</v>
      </c>
      <c r="BD175" s="40">
        <f>IF(Q175=MAX(Q172:Q181),1,0)</f>
        <v>0</v>
      </c>
      <c r="BE175" s="40">
        <f>IF(R175=MAX(R172:R181),1,0)</f>
        <v>0</v>
      </c>
      <c r="BF175" s="40">
        <f t="shared" ref="BF175:BG175" si="13">IF(S175=MAX(S172:S181),1,0)</f>
        <v>1</v>
      </c>
      <c r="BG175" s="40">
        <f t="shared" si="13"/>
        <v>0</v>
      </c>
      <c r="BH175" s="40">
        <f>IF(U175=MAX(U172:U181),1,0)</f>
        <v>0</v>
      </c>
      <c r="BI175" s="40">
        <f>IF(V175=MAX(V172:V181),1,0)</f>
        <v>0</v>
      </c>
      <c r="BJ175" s="40">
        <f t="shared" ref="BJ175:BU175" si="14">IF(W175=MAX(W172:W181),1,0)</f>
        <v>0</v>
      </c>
      <c r="BK175" s="40">
        <f t="shared" si="14"/>
        <v>1</v>
      </c>
      <c r="BL175" s="40">
        <f t="shared" si="14"/>
        <v>0</v>
      </c>
      <c r="BM175" s="40">
        <f t="shared" si="14"/>
        <v>0</v>
      </c>
      <c r="BN175" s="40">
        <f t="shared" si="14"/>
        <v>0</v>
      </c>
      <c r="BO175" s="40">
        <f t="shared" si="14"/>
        <v>0</v>
      </c>
      <c r="BP175" s="40">
        <f t="shared" si="14"/>
        <v>0</v>
      </c>
      <c r="BQ175" s="40">
        <f t="shared" si="14"/>
        <v>1</v>
      </c>
      <c r="BR175" s="40">
        <f t="shared" si="14"/>
        <v>0</v>
      </c>
      <c r="BS175" s="40">
        <f t="shared" si="14"/>
        <v>1</v>
      </c>
      <c r="BT175" s="40">
        <f t="shared" si="14"/>
        <v>0</v>
      </c>
      <c r="BU175" s="40">
        <f t="shared" si="14"/>
        <v>1</v>
      </c>
      <c r="BV175" s="40">
        <f>IF(AI175=MAX(AI172:AI181),1,0)</f>
        <v>0</v>
      </c>
      <c r="BW175" s="40">
        <f>IF(AJ175=MAX(AJ172:AJ181),1,0)</f>
        <v>0</v>
      </c>
      <c r="BX175" s="40">
        <f t="shared" ref="BX175:BZ175" si="15">IF(AK175=MAX(AK172:AK181),1,0)</f>
        <v>0</v>
      </c>
      <c r="BY175" s="40">
        <f t="shared" si="15"/>
        <v>1</v>
      </c>
      <c r="BZ175" s="40">
        <f t="shared" si="15"/>
        <v>0</v>
      </c>
      <c r="CA175" s="40">
        <f>IF(AN175=MAX(AN172:AN181),1,0)</f>
        <v>1</v>
      </c>
      <c r="CB175" s="14"/>
      <c r="CC175" s="14"/>
      <c r="CD175" s="14"/>
    </row>
    <row r="176" spans="1:82" x14ac:dyDescent="0.25">
      <c r="A176" s="39" t="str">
        <f>Accueil!C17</f>
        <v>Sarah</v>
      </c>
      <c r="B176" s="39">
        <f>Accueil!D17</f>
        <v>167</v>
      </c>
      <c r="C176" s="39">
        <f>Accueil!E17</f>
        <v>4</v>
      </c>
      <c r="D176" s="39">
        <f>Accueil!F17</f>
        <v>5</v>
      </c>
      <c r="E176" s="39">
        <f>Accueil!G17</f>
        <v>3</v>
      </c>
      <c r="F176" s="39">
        <f>Accueil!H17</f>
        <v>2</v>
      </c>
      <c r="G176" s="39">
        <f>Accueil!I17</f>
        <v>5</v>
      </c>
      <c r="H176" s="39">
        <f>Accueil!J17</f>
        <v>2</v>
      </c>
      <c r="I176" s="39">
        <f>Accueil!K17</f>
        <v>5</v>
      </c>
      <c r="J176" s="39">
        <f>Accueil!L17</f>
        <v>5</v>
      </c>
      <c r="K176" s="39">
        <f>Accueil!M17</f>
        <v>4</v>
      </c>
      <c r="L176" s="39">
        <f>Accueil!N17</f>
        <v>6</v>
      </c>
      <c r="M176" s="39">
        <f>Accueil!O17</f>
        <v>6</v>
      </c>
      <c r="N176" s="39">
        <f>Accueil!P17</f>
        <v>5</v>
      </c>
      <c r="O176" s="39">
        <f>Accueil!Q17</f>
        <v>2</v>
      </c>
      <c r="P176" s="39">
        <f>Accueil!R17</f>
        <v>6</v>
      </c>
      <c r="Q176" s="39">
        <f>Accueil!S17</f>
        <v>5</v>
      </c>
      <c r="R176" s="39">
        <f>Accueil!T17</f>
        <v>6</v>
      </c>
      <c r="S176" s="39">
        <f>Accueil!U17</f>
        <v>1</v>
      </c>
      <c r="T176" s="39">
        <f>Accueil!V17</f>
        <v>4</v>
      </c>
      <c r="U176" s="39">
        <f>Accueil!W17</f>
        <v>4</v>
      </c>
      <c r="V176" s="39">
        <f>Accueil!X17</f>
        <v>3</v>
      </c>
      <c r="W176" s="39">
        <f>Accueil!Y17</f>
        <v>5</v>
      </c>
      <c r="X176" s="39">
        <f>Accueil!Z17</f>
        <v>4</v>
      </c>
      <c r="Y176" s="39">
        <f>Accueil!AA17</f>
        <v>4</v>
      </c>
      <c r="Z176" s="39">
        <f>Accueil!AB17</f>
        <v>6</v>
      </c>
      <c r="AA176" s="39">
        <f>Accueil!AC17</f>
        <v>4</v>
      </c>
      <c r="AB176" s="39">
        <f>Accueil!AD17</f>
        <v>2</v>
      </c>
      <c r="AC176" s="39">
        <f>Accueil!AE17</f>
        <v>3</v>
      </c>
      <c r="AD176" s="39">
        <f>Accueil!AF17</f>
        <v>4</v>
      </c>
      <c r="AE176" s="39">
        <f>Accueil!AG17</f>
        <v>6</v>
      </c>
      <c r="AF176" s="39">
        <f>Accueil!AH17</f>
        <v>4</v>
      </c>
      <c r="AG176" s="39">
        <f>Accueil!AI17</f>
        <v>6</v>
      </c>
      <c r="AH176" s="39">
        <f>Accueil!AJ17</f>
        <v>5</v>
      </c>
      <c r="AI176" s="39">
        <f>Accueil!AK17</f>
        <v>8</v>
      </c>
      <c r="AJ176" s="39">
        <f>Accueil!AL17</f>
        <v>5</v>
      </c>
      <c r="AK176" s="39">
        <f>Accueil!AM17</f>
        <v>4</v>
      </c>
      <c r="AL176" s="39">
        <f>Accueil!AN17</f>
        <v>6</v>
      </c>
      <c r="AM176" s="39">
        <f>Accueil!AO17</f>
        <v>5</v>
      </c>
      <c r="AN176" s="39">
        <f>Accueil!AP17</f>
        <v>3</v>
      </c>
      <c r="AO176" s="39">
        <f>Accueil!AQ17</f>
        <v>4.3947368421052628</v>
      </c>
      <c r="AP176" s="40">
        <f>IF(C176=MAX(C172:C181),1,0)</f>
        <v>0</v>
      </c>
      <c r="AQ176" s="40">
        <f>IF(D176=MAX(D172:D181),1,0)</f>
        <v>0</v>
      </c>
      <c r="AR176" s="40">
        <f t="shared" ref="AR176:BC176" si="16">IF(E176=MAX(E172:E181),1,0)</f>
        <v>0</v>
      </c>
      <c r="AS176" s="40">
        <f t="shared" si="16"/>
        <v>0</v>
      </c>
      <c r="AT176" s="40">
        <f t="shared" si="16"/>
        <v>0</v>
      </c>
      <c r="AU176" s="40">
        <f t="shared" si="16"/>
        <v>0</v>
      </c>
      <c r="AV176" s="40">
        <f t="shared" si="16"/>
        <v>1</v>
      </c>
      <c r="AW176" s="40">
        <f t="shared" si="16"/>
        <v>0</v>
      </c>
      <c r="AX176" s="40">
        <f t="shared" si="16"/>
        <v>0</v>
      </c>
      <c r="AY176" s="40">
        <f t="shared" si="16"/>
        <v>1</v>
      </c>
      <c r="AZ176" s="40">
        <f t="shared" si="16"/>
        <v>0</v>
      </c>
      <c r="BA176" s="40">
        <f t="shared" si="16"/>
        <v>0</v>
      </c>
      <c r="BB176" s="40">
        <f t="shared" si="16"/>
        <v>0</v>
      </c>
      <c r="BC176" s="40">
        <f t="shared" si="16"/>
        <v>1</v>
      </c>
      <c r="BD176" s="40">
        <f>IF(Q176=MAX(Q172:Q181),1,0)</f>
        <v>0</v>
      </c>
      <c r="BE176" s="40">
        <f>IF(R176=MAX(R172:R181),1,0)</f>
        <v>0</v>
      </c>
      <c r="BF176" s="40">
        <f t="shared" ref="BF176:BG176" si="17">IF(S176=MAX(S172:S181),1,0)</f>
        <v>0</v>
      </c>
      <c r="BG176" s="40">
        <f t="shared" si="17"/>
        <v>1</v>
      </c>
      <c r="BH176" s="40">
        <f>IF(U176=MAX(U172:U181),1,0)</f>
        <v>0</v>
      </c>
      <c r="BI176" s="40">
        <f>IF(V176=MAX(V172:V181),1,0)</f>
        <v>0</v>
      </c>
      <c r="BJ176" s="40">
        <f t="shared" ref="BJ176:BU176" si="18">IF(W176=MAX(W172:W181),1,0)</f>
        <v>0</v>
      </c>
      <c r="BK176" s="40">
        <f t="shared" si="18"/>
        <v>0</v>
      </c>
      <c r="BL176" s="40">
        <f t="shared" si="18"/>
        <v>1</v>
      </c>
      <c r="BM176" s="40">
        <f t="shared" si="18"/>
        <v>1</v>
      </c>
      <c r="BN176" s="40">
        <f t="shared" si="18"/>
        <v>0</v>
      </c>
      <c r="BO176" s="40">
        <f t="shared" si="18"/>
        <v>0</v>
      </c>
      <c r="BP176" s="40">
        <f t="shared" si="18"/>
        <v>0</v>
      </c>
      <c r="BQ176" s="40">
        <f t="shared" si="18"/>
        <v>0</v>
      </c>
      <c r="BR176" s="40">
        <f t="shared" si="18"/>
        <v>0</v>
      </c>
      <c r="BS176" s="40">
        <f t="shared" si="18"/>
        <v>0</v>
      </c>
      <c r="BT176" s="40">
        <f t="shared" si="18"/>
        <v>0</v>
      </c>
      <c r="BU176" s="40">
        <f t="shared" si="18"/>
        <v>0</v>
      </c>
      <c r="BV176" s="40">
        <f>IF(AI176=MAX(AI172:AI181),1,0)</f>
        <v>1</v>
      </c>
      <c r="BW176" s="40">
        <f>IF(AJ176=MAX(AJ172:AJ181),1,0)</f>
        <v>0</v>
      </c>
      <c r="BX176" s="40">
        <f t="shared" ref="BX176:BZ176" si="19">IF(AK176=MAX(AK172:AK181),1,0)</f>
        <v>0</v>
      </c>
      <c r="BY176" s="40">
        <f t="shared" si="19"/>
        <v>1</v>
      </c>
      <c r="BZ176" s="40">
        <f t="shared" si="19"/>
        <v>0</v>
      </c>
      <c r="CA176" s="40">
        <f>IF(AN176=MAX(AN172:AN181),1,0)</f>
        <v>0</v>
      </c>
      <c r="CB176" s="14"/>
      <c r="CC176" s="14"/>
      <c r="CD176" s="14"/>
    </row>
    <row r="177" spans="1:82" x14ac:dyDescent="0.25">
      <c r="A177" s="39" t="str">
        <f>Accueil!C18</f>
        <v>Mélanie</v>
      </c>
      <c r="B177" s="39">
        <f>Accueil!D18</f>
        <v>162</v>
      </c>
      <c r="C177" s="39">
        <f>Accueil!E18</f>
        <v>3</v>
      </c>
      <c r="D177" s="39">
        <f>Accueil!F18</f>
        <v>5</v>
      </c>
      <c r="E177" s="39">
        <f>Accueil!G18</f>
        <v>2</v>
      </c>
      <c r="F177" s="39">
        <f>Accueil!H18</f>
        <v>4</v>
      </c>
      <c r="G177" s="39">
        <f>Accueil!I18</f>
        <v>7</v>
      </c>
      <c r="H177" s="39">
        <f>Accueil!J18</f>
        <v>5</v>
      </c>
      <c r="I177" s="39">
        <f>Accueil!K18</f>
        <v>2</v>
      </c>
      <c r="J177" s="39">
        <f>Accueil!L18</f>
        <v>3</v>
      </c>
      <c r="K177" s="39">
        <f>Accueil!M18</f>
        <v>3</v>
      </c>
      <c r="L177" s="39">
        <f>Accueil!N18</f>
        <v>6</v>
      </c>
      <c r="M177" s="39">
        <f>Accueil!O18</f>
        <v>4</v>
      </c>
      <c r="N177" s="39">
        <f>Accueil!P18</f>
        <v>4</v>
      </c>
      <c r="O177" s="39">
        <f>Accueil!Q18</f>
        <v>4</v>
      </c>
      <c r="P177" s="39">
        <f>Accueil!R18</f>
        <v>5</v>
      </c>
      <c r="Q177" s="39">
        <f>Accueil!S18</f>
        <v>2</v>
      </c>
      <c r="R177" s="39">
        <f>Accueil!T18</f>
        <v>6</v>
      </c>
      <c r="S177" s="39">
        <f>Accueil!U18</f>
        <v>4</v>
      </c>
      <c r="T177" s="39">
        <f>Accueil!V18</f>
        <v>2</v>
      </c>
      <c r="U177" s="39">
        <f>Accueil!W18</f>
        <v>3</v>
      </c>
      <c r="V177" s="39">
        <f>Accueil!X18</f>
        <v>1</v>
      </c>
      <c r="W177" s="39">
        <f>Accueil!Y18</f>
        <v>4</v>
      </c>
      <c r="X177" s="39">
        <f>Accueil!Z18</f>
        <v>4</v>
      </c>
      <c r="Y177" s="39">
        <f>Accueil!AA18</f>
        <v>3</v>
      </c>
      <c r="Z177" s="39">
        <f>Accueil!AB18</f>
        <v>5</v>
      </c>
      <c r="AA177" s="39">
        <f>Accueil!AC18</f>
        <v>5</v>
      </c>
      <c r="AB177" s="39">
        <f>Accueil!AD18</f>
        <v>3</v>
      </c>
      <c r="AC177" s="39">
        <f>Accueil!AE18</f>
        <v>5</v>
      </c>
      <c r="AD177" s="39">
        <f>Accueil!AF18</f>
        <v>5</v>
      </c>
      <c r="AE177" s="39">
        <f>Accueil!AG18</f>
        <v>4</v>
      </c>
      <c r="AF177" s="39">
        <f>Accueil!AH18</f>
        <v>5</v>
      </c>
      <c r="AG177" s="39">
        <f>Accueil!AI18</f>
        <v>6</v>
      </c>
      <c r="AH177" s="39">
        <f>Accueil!AJ18</f>
        <v>5</v>
      </c>
      <c r="AI177" s="39">
        <f>Accueil!AK18</f>
        <v>8</v>
      </c>
      <c r="AJ177" s="39">
        <f>Accueil!AL18</f>
        <v>4</v>
      </c>
      <c r="AK177" s="39">
        <f>Accueil!AM18</f>
        <v>5</v>
      </c>
      <c r="AL177" s="39">
        <f>Accueil!AN18</f>
        <v>6</v>
      </c>
      <c r="AM177" s="39">
        <f>Accueil!AO18</f>
        <v>5</v>
      </c>
      <c r="AN177" s="39">
        <f>Accueil!AP18</f>
        <v>5</v>
      </c>
      <c r="AO177" s="39">
        <f>Accueil!AQ18</f>
        <v>4.2631578947368425</v>
      </c>
      <c r="AP177" s="40">
        <f>IF(C177=MAX(C172:C181),1,0)</f>
        <v>0</v>
      </c>
      <c r="AQ177" s="40">
        <f>IF(D177=MAX(D172:D181),1,0)</f>
        <v>0</v>
      </c>
      <c r="AR177" s="40">
        <f t="shared" ref="AR177:BC177" si="20">IF(E177=MAX(E172:E181),1,0)</f>
        <v>0</v>
      </c>
      <c r="AS177" s="40">
        <f t="shared" si="20"/>
        <v>1</v>
      </c>
      <c r="AT177" s="40">
        <f t="shared" si="20"/>
        <v>1</v>
      </c>
      <c r="AU177" s="40">
        <f t="shared" si="20"/>
        <v>0</v>
      </c>
      <c r="AV177" s="40">
        <f t="shared" si="20"/>
        <v>0</v>
      </c>
      <c r="AW177" s="40">
        <f t="shared" si="20"/>
        <v>0</v>
      </c>
      <c r="AX177" s="40">
        <f t="shared" si="20"/>
        <v>0</v>
      </c>
      <c r="AY177" s="40">
        <f t="shared" si="20"/>
        <v>1</v>
      </c>
      <c r="AZ177" s="40">
        <f t="shared" si="20"/>
        <v>0</v>
      </c>
      <c r="BA177" s="40">
        <f t="shared" si="20"/>
        <v>0</v>
      </c>
      <c r="BB177" s="40">
        <f t="shared" si="20"/>
        <v>0</v>
      </c>
      <c r="BC177" s="40">
        <f t="shared" si="20"/>
        <v>0</v>
      </c>
      <c r="BD177" s="40">
        <f>IF(Q177=MAX(Q172:Q181),1,0)</f>
        <v>0</v>
      </c>
      <c r="BE177" s="40">
        <f>IF(R177=MAX(R172:R181),1,0)</f>
        <v>0</v>
      </c>
      <c r="BF177" s="40">
        <f t="shared" ref="BF177:BG177" si="21">IF(S177=MAX(S172:S181),1,0)</f>
        <v>0</v>
      </c>
      <c r="BG177" s="40">
        <f t="shared" si="21"/>
        <v>0</v>
      </c>
      <c r="BH177" s="40">
        <f>IF(U177=MAX(U172:U181),1,0)</f>
        <v>0</v>
      </c>
      <c r="BI177" s="40">
        <f>IF(V177=MAX(V172:V181),1,0)</f>
        <v>0</v>
      </c>
      <c r="BJ177" s="40">
        <f t="shared" ref="BJ177:BU177" si="22">IF(W177=MAX(W172:W181),1,0)</f>
        <v>0</v>
      </c>
      <c r="BK177" s="40">
        <f t="shared" si="22"/>
        <v>0</v>
      </c>
      <c r="BL177" s="40">
        <f t="shared" si="22"/>
        <v>0</v>
      </c>
      <c r="BM177" s="40">
        <f t="shared" si="22"/>
        <v>0</v>
      </c>
      <c r="BN177" s="40">
        <f t="shared" si="22"/>
        <v>0</v>
      </c>
      <c r="BO177" s="40">
        <f t="shared" si="22"/>
        <v>0</v>
      </c>
      <c r="BP177" s="40">
        <f t="shared" si="22"/>
        <v>0</v>
      </c>
      <c r="BQ177" s="40">
        <f t="shared" si="22"/>
        <v>0</v>
      </c>
      <c r="BR177" s="40">
        <f t="shared" si="22"/>
        <v>0</v>
      </c>
      <c r="BS177" s="40">
        <f t="shared" si="22"/>
        <v>0</v>
      </c>
      <c r="BT177" s="40">
        <f t="shared" si="22"/>
        <v>0</v>
      </c>
      <c r="BU177" s="40">
        <f t="shared" si="22"/>
        <v>0</v>
      </c>
      <c r="BV177" s="40">
        <f>IF(AI177=MAX(AI172:AI181),1,0)</f>
        <v>1</v>
      </c>
      <c r="BW177" s="40">
        <f>IF(AJ177=MAX(AJ172:AJ181),1,0)</f>
        <v>0</v>
      </c>
      <c r="BX177" s="40">
        <f t="shared" ref="BX177:BZ177" si="23">IF(AK177=MAX(AK172:AK181),1,0)</f>
        <v>1</v>
      </c>
      <c r="BY177" s="40">
        <f t="shared" si="23"/>
        <v>1</v>
      </c>
      <c r="BZ177" s="40">
        <f t="shared" si="23"/>
        <v>0</v>
      </c>
      <c r="CA177" s="40">
        <f>IF(AN177=MAX(AN172:AN181),1,0)</f>
        <v>1</v>
      </c>
      <c r="CB177" s="14"/>
      <c r="CC177" s="14"/>
      <c r="CD177" s="14"/>
    </row>
    <row r="178" spans="1:82" x14ac:dyDescent="0.25">
      <c r="A178" s="39" t="str">
        <f>Accueil!C19</f>
        <v>Axel</v>
      </c>
      <c r="B178" s="39">
        <f>Accueil!D19</f>
        <v>85</v>
      </c>
      <c r="C178" s="39">
        <f>Accueil!E19</f>
        <v>6</v>
      </c>
      <c r="D178" s="39">
        <f>Accueil!F19</f>
        <v>6</v>
      </c>
      <c r="E178" s="39">
        <f>Accueil!G19</f>
        <v>4</v>
      </c>
      <c r="F178" s="39">
        <f>Accueil!H19</f>
        <v>3</v>
      </c>
      <c r="G178" s="39">
        <f>Accueil!I19</f>
        <v>3</v>
      </c>
      <c r="H178" s="39">
        <f>Accueil!J19</f>
        <v>0</v>
      </c>
      <c r="I178" s="39">
        <f>Accueil!K19</f>
        <v>4</v>
      </c>
      <c r="J178" s="39">
        <f>Accueil!L19</f>
        <v>6</v>
      </c>
      <c r="K178" s="39">
        <f>Accueil!M19</f>
        <v>2</v>
      </c>
      <c r="L178" s="39">
        <f>Accueil!N19</f>
        <v>3</v>
      </c>
      <c r="M178" s="39">
        <f>Accueil!O19</f>
        <v>6</v>
      </c>
      <c r="N178" s="39">
        <f>Accueil!P19</f>
        <v>6</v>
      </c>
      <c r="O178" s="39">
        <f>Accueil!Q19</f>
        <v>5</v>
      </c>
      <c r="P178" s="39">
        <f>Accueil!R19</f>
        <v>6</v>
      </c>
      <c r="Q178" s="39">
        <f>Accueil!S19</f>
        <v>6</v>
      </c>
      <c r="R178" s="39">
        <f>Accueil!T19</f>
        <v>3</v>
      </c>
      <c r="S178" s="39">
        <f>Accueil!U19</f>
        <v>3</v>
      </c>
      <c r="T178" s="39">
        <f>Accueil!V19</f>
        <v>2</v>
      </c>
      <c r="U178" s="39">
        <f>Accueil!W19</f>
        <v>3</v>
      </c>
      <c r="V178" s="39">
        <f>Accueil!X19</f>
        <v>3</v>
      </c>
      <c r="W178" s="39">
        <f>Accueil!Y19</f>
        <v>5</v>
      </c>
      <c r="X178" s="39">
        <f>Accueil!Z19</f>
        <v>0</v>
      </c>
      <c r="Y178" s="39">
        <f>Accueil!AA19</f>
        <v>0</v>
      </c>
      <c r="Z178" s="39">
        <f>Accueil!AB19</f>
        <v>0</v>
      </c>
      <c r="AA178" s="39">
        <f>Accueil!AC19</f>
        <v>0</v>
      </c>
      <c r="AB178" s="39">
        <f>Accueil!AD19</f>
        <v>0</v>
      </c>
      <c r="AC178" s="39">
        <f>Accueil!AE19</f>
        <v>0</v>
      </c>
      <c r="AD178" s="39">
        <f>Accueil!AF19</f>
        <v>0</v>
      </c>
      <c r="AE178" s="39">
        <f>Accueil!AG19</f>
        <v>0</v>
      </c>
      <c r="AF178" s="39">
        <f>Accueil!AH19</f>
        <v>0</v>
      </c>
      <c r="AG178" s="39">
        <f>Accueil!AI19</f>
        <v>0</v>
      </c>
      <c r="AH178" s="39">
        <f>Accueil!AJ19</f>
        <v>0</v>
      </c>
      <c r="AI178" s="39">
        <f>Accueil!AK19</f>
        <v>0</v>
      </c>
      <c r="AJ178" s="39">
        <f>Accueil!AL19</f>
        <v>0</v>
      </c>
      <c r="AK178" s="39">
        <f>Accueil!AM19</f>
        <v>0</v>
      </c>
      <c r="AL178" s="39">
        <f>Accueil!AN19</f>
        <v>0</v>
      </c>
      <c r="AM178" s="39">
        <f>Accueil!AO19</f>
        <v>0</v>
      </c>
      <c r="AN178" s="39">
        <f>Accueil!AP19</f>
        <v>0</v>
      </c>
      <c r="AO178" s="39">
        <f>Accueil!AQ19</f>
        <v>4.25</v>
      </c>
      <c r="AP178" s="40">
        <f>IF(C178=MAX(C172:C181),1,0)</f>
        <v>0</v>
      </c>
      <c r="AQ178" s="40">
        <f>IF(D178=MAX(D172:D181),1,0)</f>
        <v>1</v>
      </c>
      <c r="AR178" s="40">
        <f t="shared" ref="AR178:BC178" si="24">IF(E178=MAX(E172:E181),1,0)</f>
        <v>0</v>
      </c>
      <c r="AS178" s="40">
        <f t="shared" si="24"/>
        <v>0</v>
      </c>
      <c r="AT178" s="40">
        <f t="shared" si="24"/>
        <v>0</v>
      </c>
      <c r="AU178" s="40">
        <f t="shared" si="24"/>
        <v>0</v>
      </c>
      <c r="AV178" s="40">
        <f t="shared" si="24"/>
        <v>0</v>
      </c>
      <c r="AW178" s="40">
        <f t="shared" si="24"/>
        <v>0</v>
      </c>
      <c r="AX178" s="40">
        <f t="shared" si="24"/>
        <v>0</v>
      </c>
      <c r="AY178" s="40">
        <f t="shared" si="24"/>
        <v>0</v>
      </c>
      <c r="AZ178" s="40">
        <f t="shared" si="24"/>
        <v>0</v>
      </c>
      <c r="BA178" s="40">
        <f t="shared" si="24"/>
        <v>1</v>
      </c>
      <c r="BB178" s="40">
        <f t="shared" si="24"/>
        <v>0</v>
      </c>
      <c r="BC178" s="40">
        <f t="shared" si="24"/>
        <v>1</v>
      </c>
      <c r="BD178" s="40">
        <f>IF(Q178=MAX(Q172:Q181),1,0)</f>
        <v>0</v>
      </c>
      <c r="BE178" s="40">
        <f>IF(R178=MAX(R172:R181),1,0)</f>
        <v>0</v>
      </c>
      <c r="BF178" s="40">
        <f t="shared" ref="BF178:BG178" si="25">IF(S178=MAX(S172:S181),1,0)</f>
        <v>0</v>
      </c>
      <c r="BG178" s="40">
        <f t="shared" si="25"/>
        <v>0</v>
      </c>
      <c r="BH178" s="40">
        <f>IF(U178=MAX(U172:U181),1,0)</f>
        <v>0</v>
      </c>
      <c r="BI178" s="40">
        <f>IF(V178=MAX(V172:V181),1,0)</f>
        <v>0</v>
      </c>
      <c r="BJ178" s="40">
        <f t="shared" ref="BJ178:BU178" si="26">IF(W178=MAX(W172:W181),1,0)</f>
        <v>0</v>
      </c>
      <c r="BK178" s="40">
        <f t="shared" si="26"/>
        <v>0</v>
      </c>
      <c r="BL178" s="40">
        <f t="shared" si="26"/>
        <v>0</v>
      </c>
      <c r="BM178" s="40">
        <f t="shared" si="26"/>
        <v>0</v>
      </c>
      <c r="BN178" s="40">
        <f t="shared" si="26"/>
        <v>0</v>
      </c>
      <c r="BO178" s="40">
        <f t="shared" si="26"/>
        <v>0</v>
      </c>
      <c r="BP178" s="40">
        <f t="shared" si="26"/>
        <v>0</v>
      </c>
      <c r="BQ178" s="40">
        <f t="shared" si="26"/>
        <v>0</v>
      </c>
      <c r="BR178" s="40">
        <f t="shared" si="26"/>
        <v>0</v>
      </c>
      <c r="BS178" s="40">
        <f t="shared" si="26"/>
        <v>0</v>
      </c>
      <c r="BT178" s="40">
        <f t="shared" si="26"/>
        <v>0</v>
      </c>
      <c r="BU178" s="40">
        <f t="shared" si="26"/>
        <v>0</v>
      </c>
      <c r="BV178" s="40">
        <f>IF(AI178=MAX(AI172:AI181),1,0)</f>
        <v>0</v>
      </c>
      <c r="BW178" s="40">
        <f>IF(AJ178=MAX(AJ172:AJ181),1,0)</f>
        <v>0</v>
      </c>
      <c r="BX178" s="40">
        <f t="shared" ref="BX178:BZ178" si="27">IF(AK178=MAX(AK172:AK181),1,0)</f>
        <v>0</v>
      </c>
      <c r="BY178" s="40">
        <f t="shared" si="27"/>
        <v>0</v>
      </c>
      <c r="BZ178" s="40">
        <f t="shared" si="27"/>
        <v>0</v>
      </c>
      <c r="CA178" s="40">
        <f>IF(AN178=MAX(AN172:AN181),1,0)</f>
        <v>0</v>
      </c>
      <c r="CB178" s="14"/>
      <c r="CC178" s="14"/>
      <c r="CD178" s="14"/>
    </row>
    <row r="179" spans="1:82" x14ac:dyDescent="0.25">
      <c r="A179" s="39" t="str">
        <f>Accueil!C20</f>
        <v>Cyclo 70</v>
      </c>
      <c r="B179" s="39">
        <f>Accueil!D20</f>
        <v>22</v>
      </c>
      <c r="C179" s="39">
        <f>Accueil!E20</f>
        <v>4</v>
      </c>
      <c r="D179" s="39">
        <f>Accueil!F20</f>
        <v>5</v>
      </c>
      <c r="E179" s="39">
        <f>Accueil!G20</f>
        <v>1</v>
      </c>
      <c r="F179" s="39">
        <f>Accueil!H20</f>
        <v>0</v>
      </c>
      <c r="G179" s="39">
        <f>Accueil!I20</f>
        <v>4</v>
      </c>
      <c r="H179" s="39">
        <f>Accueil!J20</f>
        <v>8</v>
      </c>
      <c r="I179" s="39">
        <f>Accueil!K20</f>
        <v>0</v>
      </c>
      <c r="J179" s="39">
        <f>Accueil!L20</f>
        <v>0</v>
      </c>
      <c r="K179" s="39">
        <f>Accueil!M20</f>
        <v>0</v>
      </c>
      <c r="L179" s="39">
        <f>Accueil!N20</f>
        <v>0</v>
      </c>
      <c r="M179" s="39">
        <f>Accueil!O20</f>
        <v>0</v>
      </c>
      <c r="N179" s="39">
        <f>Accueil!P20</f>
        <v>0</v>
      </c>
      <c r="O179" s="39">
        <f>Accueil!Q20</f>
        <v>0</v>
      </c>
      <c r="P179" s="39">
        <f>Accueil!R20</f>
        <v>0</v>
      </c>
      <c r="Q179" s="39">
        <f>Accueil!S20</f>
        <v>0</v>
      </c>
      <c r="R179" s="39">
        <f>Accueil!T20</f>
        <v>0</v>
      </c>
      <c r="S179" s="39">
        <f>Accueil!U20</f>
        <v>0</v>
      </c>
      <c r="T179" s="39">
        <f>Accueil!V20</f>
        <v>0</v>
      </c>
      <c r="U179" s="39">
        <f>Accueil!W20</f>
        <v>0</v>
      </c>
      <c r="V179" s="39">
        <f>Accueil!X20</f>
        <v>0</v>
      </c>
      <c r="W179" s="39">
        <f>Accueil!Y20</f>
        <v>0</v>
      </c>
      <c r="X179" s="39">
        <f>Accueil!Z20</f>
        <v>0</v>
      </c>
      <c r="Y179" s="39">
        <f>Accueil!AA20</f>
        <v>0</v>
      </c>
      <c r="Z179" s="39">
        <f>Accueil!AB20</f>
        <v>0</v>
      </c>
      <c r="AA179" s="39">
        <f>Accueil!AC20</f>
        <v>0</v>
      </c>
      <c r="AB179" s="39">
        <f>Accueil!AD20</f>
        <v>0</v>
      </c>
      <c r="AC179" s="39">
        <f>Accueil!AE20</f>
        <v>0</v>
      </c>
      <c r="AD179" s="39">
        <f>Accueil!AF20</f>
        <v>0</v>
      </c>
      <c r="AE179" s="39">
        <f>Accueil!AG20</f>
        <v>0</v>
      </c>
      <c r="AF179" s="39">
        <f>Accueil!AH20</f>
        <v>0</v>
      </c>
      <c r="AG179" s="39">
        <f>Accueil!AI20</f>
        <v>0</v>
      </c>
      <c r="AH179" s="39">
        <f>Accueil!AJ20</f>
        <v>0</v>
      </c>
      <c r="AI179" s="39">
        <f>Accueil!AK20</f>
        <v>0</v>
      </c>
      <c r="AJ179" s="39">
        <f>Accueil!AL20</f>
        <v>0</v>
      </c>
      <c r="AK179" s="39">
        <f>Accueil!AM20</f>
        <v>0</v>
      </c>
      <c r="AL179" s="39">
        <f>Accueil!AN20</f>
        <v>0</v>
      </c>
      <c r="AM179" s="39">
        <f>Accueil!AO20</f>
        <v>0</v>
      </c>
      <c r="AN179" s="39">
        <f>Accueil!AP20</f>
        <v>0</v>
      </c>
      <c r="AO179" s="39">
        <f>Accueil!AQ20</f>
        <v>4.4000000000000004</v>
      </c>
      <c r="AP179" s="40">
        <f>IF(C179=MAX(C172:C181),1,0)</f>
        <v>0</v>
      </c>
      <c r="AQ179" s="40">
        <f>IF(D179=MAX(D172:D181),1,0)</f>
        <v>0</v>
      </c>
      <c r="AR179" s="40">
        <f t="shared" ref="AR179:BC179" si="28">IF(E179=MAX(E172:E181),1,0)</f>
        <v>0</v>
      </c>
      <c r="AS179" s="40">
        <f t="shared" si="28"/>
        <v>0</v>
      </c>
      <c r="AT179" s="40">
        <f t="shared" si="28"/>
        <v>0</v>
      </c>
      <c r="AU179" s="40">
        <f t="shared" si="28"/>
        <v>1</v>
      </c>
      <c r="AV179" s="40">
        <f t="shared" si="28"/>
        <v>0</v>
      </c>
      <c r="AW179" s="40">
        <f t="shared" si="28"/>
        <v>0</v>
      </c>
      <c r="AX179" s="40">
        <f t="shared" si="28"/>
        <v>0</v>
      </c>
      <c r="AY179" s="40">
        <f t="shared" si="28"/>
        <v>0</v>
      </c>
      <c r="AZ179" s="40">
        <f t="shared" si="28"/>
        <v>0</v>
      </c>
      <c r="BA179" s="40">
        <f t="shared" si="28"/>
        <v>0</v>
      </c>
      <c r="BB179" s="40">
        <f t="shared" si="28"/>
        <v>0</v>
      </c>
      <c r="BC179" s="40">
        <f t="shared" si="28"/>
        <v>0</v>
      </c>
      <c r="BD179" s="40">
        <f>IF(Q179=MAX(Q172:Q181),1,0)</f>
        <v>0</v>
      </c>
      <c r="BE179" s="40">
        <f>IF(R179=MAX(R172:R181),1,0)</f>
        <v>0</v>
      </c>
      <c r="BF179" s="40">
        <f t="shared" ref="BF179:BG179" si="29">IF(S179=MAX(S172:S181),1,0)</f>
        <v>0</v>
      </c>
      <c r="BG179" s="40">
        <f t="shared" si="29"/>
        <v>0</v>
      </c>
      <c r="BH179" s="40">
        <f>IF(U179=MAX(U172:U181),1,0)</f>
        <v>0</v>
      </c>
      <c r="BI179" s="40">
        <f>IF(V179=MAX(V172:V181),1,0)</f>
        <v>0</v>
      </c>
      <c r="BJ179" s="40">
        <f t="shared" ref="BJ179:BU179" si="30">IF(W179=MAX(W172:W181),1,0)</f>
        <v>0</v>
      </c>
      <c r="BK179" s="40">
        <f t="shared" si="30"/>
        <v>0</v>
      </c>
      <c r="BL179" s="40">
        <f t="shared" si="30"/>
        <v>0</v>
      </c>
      <c r="BM179" s="40">
        <f t="shared" si="30"/>
        <v>0</v>
      </c>
      <c r="BN179" s="40">
        <f t="shared" si="30"/>
        <v>0</v>
      </c>
      <c r="BO179" s="40">
        <f t="shared" si="30"/>
        <v>0</v>
      </c>
      <c r="BP179" s="40">
        <f t="shared" si="30"/>
        <v>0</v>
      </c>
      <c r="BQ179" s="40">
        <f t="shared" si="30"/>
        <v>0</v>
      </c>
      <c r="BR179" s="40">
        <f t="shared" si="30"/>
        <v>0</v>
      </c>
      <c r="BS179" s="40">
        <f t="shared" si="30"/>
        <v>0</v>
      </c>
      <c r="BT179" s="40">
        <f t="shared" si="30"/>
        <v>0</v>
      </c>
      <c r="BU179" s="40">
        <f t="shared" si="30"/>
        <v>0</v>
      </c>
      <c r="BV179" s="40">
        <f>IF(AI179=MAX(AI172:AI181),1,0)</f>
        <v>0</v>
      </c>
      <c r="BW179" s="40">
        <f>IF(AJ179=MAX(AJ172:AJ181),1,0)</f>
        <v>0</v>
      </c>
      <c r="BX179" s="40">
        <f t="shared" ref="BX179:BZ179" si="31">IF(AK179=MAX(AK172:AK181),1,0)</f>
        <v>0</v>
      </c>
      <c r="BY179" s="40">
        <f t="shared" si="31"/>
        <v>0</v>
      </c>
      <c r="BZ179" s="40">
        <f t="shared" si="31"/>
        <v>0</v>
      </c>
      <c r="CA179" s="40">
        <f>IF(AN179=MAX(AN172:AN181),1,0)</f>
        <v>0</v>
      </c>
      <c r="CB179" s="14"/>
      <c r="CC179" s="14"/>
      <c r="CD179" s="14"/>
    </row>
    <row r="180" spans="1:82" x14ac:dyDescent="0.25">
      <c r="A180" s="39" t="str">
        <f>Accueil!C21</f>
        <v>Renaud</v>
      </c>
      <c r="B180" s="39">
        <f>Accueil!D21</f>
        <v>15</v>
      </c>
      <c r="C180" s="39">
        <f>Accueil!E21</f>
        <v>7</v>
      </c>
      <c r="D180" s="39">
        <f>Accueil!F21</f>
        <v>0</v>
      </c>
      <c r="E180" s="39">
        <f>Accueil!G21</f>
        <v>1</v>
      </c>
      <c r="F180" s="39">
        <f>Accueil!H21</f>
        <v>3</v>
      </c>
      <c r="G180" s="39">
        <f>Accueil!I21</f>
        <v>0</v>
      </c>
      <c r="H180" s="39">
        <f>Accueil!J21</f>
        <v>4</v>
      </c>
      <c r="I180" s="39">
        <f>Accueil!K21</f>
        <v>0</v>
      </c>
      <c r="J180" s="39">
        <f>Accueil!L21</f>
        <v>0</v>
      </c>
      <c r="K180" s="39">
        <f>Accueil!M21</f>
        <v>0</v>
      </c>
      <c r="L180" s="39">
        <f>Accueil!N21</f>
        <v>0</v>
      </c>
      <c r="M180" s="39">
        <f>Accueil!O21</f>
        <v>0</v>
      </c>
      <c r="N180" s="39">
        <f>Accueil!P21</f>
        <v>0</v>
      </c>
      <c r="O180" s="39">
        <f>Accueil!Q21</f>
        <v>0</v>
      </c>
      <c r="P180" s="39">
        <f>Accueil!R21</f>
        <v>0</v>
      </c>
      <c r="Q180" s="39">
        <f>Accueil!S21</f>
        <v>0</v>
      </c>
      <c r="R180" s="39">
        <f>Accueil!T21</f>
        <v>0</v>
      </c>
      <c r="S180" s="39">
        <f>Accueil!U21</f>
        <v>0</v>
      </c>
      <c r="T180" s="39">
        <f>Accueil!V21</f>
        <v>0</v>
      </c>
      <c r="U180" s="39">
        <f>Accueil!W21</f>
        <v>0</v>
      </c>
      <c r="V180" s="39">
        <f>Accueil!X21</f>
        <v>0</v>
      </c>
      <c r="W180" s="39">
        <f>Accueil!Y21</f>
        <v>0</v>
      </c>
      <c r="X180" s="39">
        <f>Accueil!Z21</f>
        <v>0</v>
      </c>
      <c r="Y180" s="39">
        <f>Accueil!AA21</f>
        <v>0</v>
      </c>
      <c r="Z180" s="39">
        <f>Accueil!AB21</f>
        <v>0</v>
      </c>
      <c r="AA180" s="39">
        <f>Accueil!AC21</f>
        <v>0</v>
      </c>
      <c r="AB180" s="39">
        <f>Accueil!AD21</f>
        <v>0</v>
      </c>
      <c r="AC180" s="39">
        <f>Accueil!AE21</f>
        <v>0</v>
      </c>
      <c r="AD180" s="39">
        <f>Accueil!AF21</f>
        <v>0</v>
      </c>
      <c r="AE180" s="39">
        <f>Accueil!AG21</f>
        <v>0</v>
      </c>
      <c r="AF180" s="39">
        <f>Accueil!AH21</f>
        <v>0</v>
      </c>
      <c r="AG180" s="39">
        <f>Accueil!AI21</f>
        <v>0</v>
      </c>
      <c r="AH180" s="39">
        <f>Accueil!AJ21</f>
        <v>0</v>
      </c>
      <c r="AI180" s="39">
        <f>Accueil!AK21</f>
        <v>0</v>
      </c>
      <c r="AJ180" s="39">
        <f>Accueil!AL21</f>
        <v>0</v>
      </c>
      <c r="AK180" s="39">
        <f>Accueil!AM21</f>
        <v>0</v>
      </c>
      <c r="AL180" s="39">
        <f>Accueil!AN21</f>
        <v>0</v>
      </c>
      <c r="AM180" s="39">
        <f>Accueil!AO21</f>
        <v>0</v>
      </c>
      <c r="AN180" s="39">
        <f>Accueil!AP21</f>
        <v>0</v>
      </c>
      <c r="AO180" s="39">
        <f>Accueil!AQ21</f>
        <v>3.75</v>
      </c>
      <c r="AP180" s="40">
        <f>IF(C180=MAX(C172:C181),1,0)</f>
        <v>1</v>
      </c>
      <c r="AQ180" s="40">
        <f>IF(D180=MAX(D172:D181),1,0)</f>
        <v>0</v>
      </c>
      <c r="AR180" s="40">
        <f t="shared" ref="AR180:BC180" si="32">IF(E180=MAX(E172:E181),1,0)</f>
        <v>0</v>
      </c>
      <c r="AS180" s="40">
        <f t="shared" si="32"/>
        <v>0</v>
      </c>
      <c r="AT180" s="40">
        <f t="shared" si="32"/>
        <v>0</v>
      </c>
      <c r="AU180" s="40">
        <f t="shared" si="32"/>
        <v>0</v>
      </c>
      <c r="AV180" s="40">
        <f t="shared" si="32"/>
        <v>0</v>
      </c>
      <c r="AW180" s="40">
        <f t="shared" si="32"/>
        <v>0</v>
      </c>
      <c r="AX180" s="40">
        <f t="shared" si="32"/>
        <v>0</v>
      </c>
      <c r="AY180" s="40">
        <f t="shared" si="32"/>
        <v>0</v>
      </c>
      <c r="AZ180" s="40">
        <f t="shared" si="32"/>
        <v>0</v>
      </c>
      <c r="BA180" s="40">
        <f t="shared" si="32"/>
        <v>0</v>
      </c>
      <c r="BB180" s="40">
        <f t="shared" si="32"/>
        <v>0</v>
      </c>
      <c r="BC180" s="40">
        <f t="shared" si="32"/>
        <v>0</v>
      </c>
      <c r="BD180" s="40">
        <f>IF(Q180=MAX(Q172:Q181),1,0)</f>
        <v>0</v>
      </c>
      <c r="BE180" s="40">
        <f>IF(R180=MAX(R172:R181),1,0)</f>
        <v>0</v>
      </c>
      <c r="BF180" s="40">
        <f t="shared" ref="BF180:BG180" si="33">IF(S180=MAX(S172:S181),1,0)</f>
        <v>0</v>
      </c>
      <c r="BG180" s="40">
        <f t="shared" si="33"/>
        <v>0</v>
      </c>
      <c r="BH180" s="40">
        <f>IF(U180=MAX(U172:U181),1,0)</f>
        <v>0</v>
      </c>
      <c r="BI180" s="40">
        <f>IF(V180=MAX(V172:V181),1,0)</f>
        <v>0</v>
      </c>
      <c r="BJ180" s="40">
        <f t="shared" ref="BJ180:BU180" si="34">IF(W180=MAX(W172:W181),1,0)</f>
        <v>0</v>
      </c>
      <c r="BK180" s="40">
        <f t="shared" si="34"/>
        <v>0</v>
      </c>
      <c r="BL180" s="40">
        <f t="shared" si="34"/>
        <v>0</v>
      </c>
      <c r="BM180" s="40">
        <f t="shared" si="34"/>
        <v>0</v>
      </c>
      <c r="BN180" s="40">
        <f t="shared" si="34"/>
        <v>0</v>
      </c>
      <c r="BO180" s="40">
        <f t="shared" si="34"/>
        <v>0</v>
      </c>
      <c r="BP180" s="40">
        <f t="shared" si="34"/>
        <v>0</v>
      </c>
      <c r="BQ180" s="40">
        <f t="shared" si="34"/>
        <v>0</v>
      </c>
      <c r="BR180" s="40">
        <f t="shared" si="34"/>
        <v>0</v>
      </c>
      <c r="BS180" s="40">
        <f t="shared" si="34"/>
        <v>0</v>
      </c>
      <c r="BT180" s="40">
        <f t="shared" si="34"/>
        <v>0</v>
      </c>
      <c r="BU180" s="40">
        <f t="shared" si="34"/>
        <v>0</v>
      </c>
      <c r="BV180" s="40">
        <f>IF(AI180=MAX(AI172:AI181),1,0)</f>
        <v>0</v>
      </c>
      <c r="BW180" s="40">
        <f>IF(AJ180=MAX(AJ172:AJ181),1,0)</f>
        <v>0</v>
      </c>
      <c r="BX180" s="40">
        <f t="shared" ref="BX180:BZ180" si="35">IF(AK180=MAX(AK172:AK181),1,0)</f>
        <v>0</v>
      </c>
      <c r="BY180" s="40">
        <f t="shared" si="35"/>
        <v>0</v>
      </c>
      <c r="BZ180" s="40">
        <f t="shared" si="35"/>
        <v>0</v>
      </c>
      <c r="CA180" s="40">
        <f>IF(AN180=MAX(AN172:AN181),1,0)</f>
        <v>0</v>
      </c>
      <c r="CB180" s="14"/>
      <c r="CC180" s="14"/>
      <c r="CD180" s="14"/>
    </row>
    <row r="181" spans="1:82" x14ac:dyDescent="0.25">
      <c r="A181" s="39" t="str">
        <f>Accueil!C22</f>
        <v>Matt</v>
      </c>
      <c r="B181" s="39">
        <f>Accueil!D22</f>
        <v>7</v>
      </c>
      <c r="C181" s="39">
        <f>Accueil!E22</f>
        <v>3</v>
      </c>
      <c r="D181" s="39">
        <f>Accueil!F22</f>
        <v>4</v>
      </c>
      <c r="E181" s="39">
        <f>Accueil!G22</f>
        <v>0</v>
      </c>
      <c r="F181" s="39">
        <f>Accueil!H22</f>
        <v>0</v>
      </c>
      <c r="G181" s="39">
        <f>Accueil!I22</f>
        <v>0</v>
      </c>
      <c r="H181" s="39">
        <f>Accueil!J22</f>
        <v>0</v>
      </c>
      <c r="I181" s="39">
        <f>Accueil!K22</f>
        <v>0</v>
      </c>
      <c r="J181" s="39">
        <f>Accueil!L22</f>
        <v>0</v>
      </c>
      <c r="K181" s="39">
        <f>Accueil!M22</f>
        <v>0</v>
      </c>
      <c r="L181" s="39">
        <f>Accueil!N22</f>
        <v>0</v>
      </c>
      <c r="M181" s="39">
        <f>Accueil!O22</f>
        <v>0</v>
      </c>
      <c r="N181" s="39">
        <f>Accueil!P22</f>
        <v>0</v>
      </c>
      <c r="O181" s="39">
        <f>Accueil!Q22</f>
        <v>0</v>
      </c>
      <c r="P181" s="39">
        <f>Accueil!R22</f>
        <v>0</v>
      </c>
      <c r="Q181" s="39">
        <f>Accueil!S22</f>
        <v>0</v>
      </c>
      <c r="R181" s="39">
        <f>Accueil!T22</f>
        <v>0</v>
      </c>
      <c r="S181" s="39">
        <f>Accueil!U22</f>
        <v>0</v>
      </c>
      <c r="T181" s="39">
        <f>Accueil!V22</f>
        <v>0</v>
      </c>
      <c r="U181" s="39">
        <f>Accueil!W22</f>
        <v>0</v>
      </c>
      <c r="V181" s="39">
        <f>Accueil!X22</f>
        <v>0</v>
      </c>
      <c r="W181" s="39">
        <f>Accueil!Y22</f>
        <v>0</v>
      </c>
      <c r="X181" s="39">
        <f>Accueil!Z22</f>
        <v>0</v>
      </c>
      <c r="Y181" s="39">
        <f>Accueil!AA22</f>
        <v>0</v>
      </c>
      <c r="Z181" s="39">
        <f>Accueil!AB22</f>
        <v>0</v>
      </c>
      <c r="AA181" s="39">
        <f>Accueil!AC22</f>
        <v>0</v>
      </c>
      <c r="AB181" s="39">
        <f>Accueil!AD22</f>
        <v>0</v>
      </c>
      <c r="AC181" s="39">
        <f>Accueil!AE22</f>
        <v>0</v>
      </c>
      <c r="AD181" s="39">
        <f>Accueil!AF22</f>
        <v>0</v>
      </c>
      <c r="AE181" s="39">
        <f>Accueil!AG22</f>
        <v>0</v>
      </c>
      <c r="AF181" s="39">
        <f>Accueil!AH22</f>
        <v>0</v>
      </c>
      <c r="AG181" s="39">
        <f>Accueil!AI22</f>
        <v>0</v>
      </c>
      <c r="AH181" s="39">
        <f>Accueil!AJ22</f>
        <v>0</v>
      </c>
      <c r="AI181" s="39">
        <f>Accueil!AK22</f>
        <v>0</v>
      </c>
      <c r="AJ181" s="39">
        <f>Accueil!AL22</f>
        <v>0</v>
      </c>
      <c r="AK181" s="39">
        <f>Accueil!AM22</f>
        <v>0</v>
      </c>
      <c r="AL181" s="39">
        <f>Accueil!AN22</f>
        <v>0</v>
      </c>
      <c r="AM181" s="39">
        <f>Accueil!AO22</f>
        <v>0</v>
      </c>
      <c r="AN181" s="39">
        <f>Accueil!AP22</f>
        <v>0</v>
      </c>
      <c r="AO181" s="39">
        <f>Accueil!AQ22</f>
        <v>3.5</v>
      </c>
      <c r="AP181" s="40">
        <f>IF(C181=MAX(C172:C181),1,0)</f>
        <v>0</v>
      </c>
      <c r="AQ181" s="40">
        <f>IF(D181=MAX(D172:D181),1,0)</f>
        <v>0</v>
      </c>
      <c r="AR181" s="40">
        <f t="shared" ref="AR181:BC181" si="36">IF(E181=MAX(E172:E181),1,0)</f>
        <v>0</v>
      </c>
      <c r="AS181" s="40">
        <f t="shared" si="36"/>
        <v>0</v>
      </c>
      <c r="AT181" s="40">
        <f t="shared" si="36"/>
        <v>0</v>
      </c>
      <c r="AU181" s="40">
        <f t="shared" si="36"/>
        <v>0</v>
      </c>
      <c r="AV181" s="40">
        <f t="shared" si="36"/>
        <v>0</v>
      </c>
      <c r="AW181" s="40">
        <f t="shared" si="36"/>
        <v>0</v>
      </c>
      <c r="AX181" s="40">
        <f t="shared" si="36"/>
        <v>0</v>
      </c>
      <c r="AY181" s="40">
        <f t="shared" si="36"/>
        <v>0</v>
      </c>
      <c r="AZ181" s="40">
        <f t="shared" si="36"/>
        <v>0</v>
      </c>
      <c r="BA181" s="40">
        <f t="shared" si="36"/>
        <v>0</v>
      </c>
      <c r="BB181" s="40">
        <f t="shared" si="36"/>
        <v>0</v>
      </c>
      <c r="BC181" s="40">
        <f t="shared" si="36"/>
        <v>0</v>
      </c>
      <c r="BD181" s="40">
        <f>IF(Q181=MAX(Q172:Q181),1,0)</f>
        <v>0</v>
      </c>
      <c r="BE181" s="40">
        <f>IF(R181=MAX(R172:R181),1,0)</f>
        <v>0</v>
      </c>
      <c r="BF181" s="40">
        <f t="shared" ref="BF181:BG181" si="37">IF(S181=MAX(S172:S181),1,0)</f>
        <v>0</v>
      </c>
      <c r="BG181" s="40">
        <f t="shared" si="37"/>
        <v>0</v>
      </c>
      <c r="BH181" s="40">
        <f>IF(U181=MAX(U172:U181),1,0)</f>
        <v>0</v>
      </c>
      <c r="BI181" s="40">
        <f>IF(V181=MAX(V172:V181),1,0)</f>
        <v>0</v>
      </c>
      <c r="BJ181" s="40">
        <f t="shared" ref="BJ181:BU181" si="38">IF(W181=MAX(W172:W181),1,0)</f>
        <v>0</v>
      </c>
      <c r="BK181" s="40">
        <f t="shared" si="38"/>
        <v>0</v>
      </c>
      <c r="BL181" s="40">
        <f t="shared" si="38"/>
        <v>0</v>
      </c>
      <c r="BM181" s="40">
        <f t="shared" si="38"/>
        <v>0</v>
      </c>
      <c r="BN181" s="40">
        <f t="shared" si="38"/>
        <v>0</v>
      </c>
      <c r="BO181" s="40">
        <f t="shared" si="38"/>
        <v>0</v>
      </c>
      <c r="BP181" s="40">
        <f t="shared" si="38"/>
        <v>0</v>
      </c>
      <c r="BQ181" s="40">
        <f t="shared" si="38"/>
        <v>0</v>
      </c>
      <c r="BR181" s="40">
        <f t="shared" si="38"/>
        <v>0</v>
      </c>
      <c r="BS181" s="40">
        <f t="shared" si="38"/>
        <v>0</v>
      </c>
      <c r="BT181" s="40">
        <f t="shared" si="38"/>
        <v>0</v>
      </c>
      <c r="BU181" s="40">
        <f t="shared" si="38"/>
        <v>0</v>
      </c>
      <c r="BV181" s="40">
        <f>IF(AI181=MAX(AI172:AI181),1,0)</f>
        <v>0</v>
      </c>
      <c r="BW181" s="40">
        <f>IF(AJ181=MAX(AJ172:AJ181),1,0)</f>
        <v>0</v>
      </c>
      <c r="BX181" s="40">
        <f t="shared" ref="BX181:BZ181" si="39">IF(AK181=MAX(AK172:AK181),1,0)</f>
        <v>0</v>
      </c>
      <c r="BY181" s="40">
        <f t="shared" si="39"/>
        <v>0</v>
      </c>
      <c r="BZ181" s="40">
        <f t="shared" si="39"/>
        <v>0</v>
      </c>
      <c r="CA181" s="40">
        <f>IF(AN181=MAX(AN172:AN181),1,0)</f>
        <v>0</v>
      </c>
      <c r="CB181" s="14"/>
      <c r="CC181" s="14"/>
      <c r="CD181" s="14"/>
    </row>
    <row r="182" spans="1:82" ht="15.75" thickBot="1" x14ac:dyDescent="0.3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</row>
    <row r="183" spans="1:82" ht="15.75" thickBot="1" x14ac:dyDescent="0.3">
      <c r="A183" s="38"/>
      <c r="T183" s="57" t="s">
        <v>502</v>
      </c>
      <c r="U183" s="58"/>
      <c r="V183" s="59"/>
      <c r="W183" s="50"/>
    </row>
    <row r="185" spans="1:82" x14ac:dyDescent="0.25">
      <c r="A185" s="39" t="str">
        <f>Accueil!C13</f>
        <v>Régis</v>
      </c>
      <c r="B185" s="39"/>
      <c r="C185" s="39">
        <f>IF(C172="",NA(),SUM(C172)/COUNTIF(C172,"&gt;0"))</f>
        <v>5</v>
      </c>
      <c r="D185" s="39">
        <f>IF(D172="",NA(),SUM(C172:D172)/COUNTIF(C172:D172,"&gt;0"))</f>
        <v>4</v>
      </c>
      <c r="E185" s="39">
        <f>IF(E172="",NA(),SUM(C172:E172)/COUNTIF(C172:E172,"&gt;0"))</f>
        <v>3</v>
      </c>
      <c r="F185" s="39">
        <f>IF(F172="",NA(),SUM(C172:F172)/COUNTIF(C172:F172,"&gt;0"))</f>
        <v>3.25</v>
      </c>
      <c r="G185" s="39">
        <f>IF(G172="",NA(),SUM(C172:G172)/COUNTIF(C172:G172,"&gt;0"))</f>
        <v>3.4</v>
      </c>
      <c r="H185" s="39">
        <f>IF(H172="",NA(),SUM(C172:H172)/COUNTIF(C172:H172,"&gt;0"))</f>
        <v>3.6666666666666665</v>
      </c>
      <c r="I185" s="39">
        <f>IF(I172="",NA(),SUM(C172:I172)/COUNTIF(C172:I172,"&gt;0"))</f>
        <v>3.8571428571428572</v>
      </c>
      <c r="J185" s="39">
        <f>IF(J172="",NA(),SUM(C172:J172)/COUNTIF(C172:J172,"&gt;0"))</f>
        <v>4.375</v>
      </c>
      <c r="K185" s="39">
        <f>IF(K172="",NA(),SUM(C172:K172)/COUNTIF(C172:K172,"&gt;0"))</f>
        <v>4.4444444444444446</v>
      </c>
      <c r="L185" s="39">
        <f>IF(L172="",NA(),SUM(C172:L172)/COUNTIF(C172:L172,"&gt;0"))</f>
        <v>4.3</v>
      </c>
      <c r="M185" s="39">
        <f>IF(M172="",NA(),SUM(C172:M172)/COUNTIF(C172:M172,"&gt;0"))</f>
        <v>4.2727272727272725</v>
      </c>
      <c r="N185" s="39">
        <f>IF(N172="",NA(),SUM(C172:N172)/COUNTIF(C172:N172,"&gt;0"))</f>
        <v>4.416666666666667</v>
      </c>
      <c r="O185" s="39">
        <f>IF(O172="",NA(),SUM(C172:O172)/COUNTIF(C172:O172,"&gt;0"))</f>
        <v>4.4615384615384617</v>
      </c>
      <c r="P185" s="39">
        <f>IF(P172="",NA(),SUM(C172:P172)/COUNTIF(C172:P172,"&gt;0"))</f>
        <v>4.3571428571428568</v>
      </c>
      <c r="Q185" s="39">
        <f>IF(Q172="",NA(),SUM(C172:Q172)/COUNTIF(C172:Q172,"&gt;0"))</f>
        <v>4.5333333333333332</v>
      </c>
      <c r="R185" s="39">
        <f>IF(R172="",NA(),SUM(C172:R172)/COUNTIF(C172:R172,"&gt;0"))</f>
        <v>4.5</v>
      </c>
      <c r="S185" s="39">
        <f>IF(S172="",NA(),SUM(C172:S172)/COUNTIF(C172:S172,"&gt;0"))</f>
        <v>4.5882352941176467</v>
      </c>
      <c r="T185" s="39">
        <f>IF(T172="",NA(),SUM(C172:T172)/COUNTIF(C172:T172,"&gt;0"))</f>
        <v>4.5555555555555554</v>
      </c>
      <c r="U185" s="39">
        <f>IF(U172="",NA(),SUM(C172:U172)/COUNTIF(C172:U172,"&gt;0"))</f>
        <v>4.6315789473684212</v>
      </c>
      <c r="V185" s="39">
        <f>IF(V172="",NA(),SUM(C172:V172)/COUNTIF(C172:V172,"&gt;0"))</f>
        <v>4.55</v>
      </c>
      <c r="W185" s="39">
        <f>IF(W172="",NA(),SUM(C172:W172)/COUNTIF(C172:W172,"&gt;0"))</f>
        <v>4.5714285714285712</v>
      </c>
      <c r="X185" s="39">
        <f>IF(X172="",NA(),SUM(C172:X172)/COUNTIF(C172:X172,"&gt;0"))</f>
        <v>4.5</v>
      </c>
      <c r="Y185" s="39">
        <f>IF(Y172="",NA(),SUM(C172:Y172)/COUNTIF(C172:Y172,"&gt;0"))</f>
        <v>4.3913043478260869</v>
      </c>
      <c r="Z185" s="39">
        <f>IF(Z172="",NA(),SUM(C172:Z172)/COUNTIF(C172:Z172,"&gt;0"))</f>
        <v>4.416666666666667</v>
      </c>
      <c r="AA185" s="39">
        <f>IF(AA172="",NA(),SUM(C172:AA172)/COUNTIF(C172:AA172,"&gt;0"))</f>
        <v>4.4400000000000004</v>
      </c>
      <c r="AB185" s="39">
        <f>IF(AB172="",NA(),SUM(C172:AB172)/COUNTIF(C172:AB172,"&gt;0"))</f>
        <v>4.384615384615385</v>
      </c>
      <c r="AC185" s="39">
        <f>IF(AC172="",NA(),SUM(C172:AC172)/COUNTIF(C172:AC172,"&gt;0"))</f>
        <v>4.4814814814814818</v>
      </c>
      <c r="AD185" s="39">
        <f>IF(AD172="",NA(),SUM(C172:AD172)/COUNTIF(C172:AD172,"&gt;0"))</f>
        <v>4.5357142857142856</v>
      </c>
      <c r="AE185" s="39">
        <f>IF(AE172="",NA(),SUM(C172:AE172)/COUNTIF(C172:AE172,"&gt;0"))</f>
        <v>4.6206896551724137</v>
      </c>
      <c r="AF185" s="39">
        <f>IF(AF172="",NA(),SUM(C172:AF172)/COUNTIF(C172:AF172,"&gt;0"))</f>
        <v>4.6333333333333337</v>
      </c>
      <c r="AG185" s="39">
        <f>IF(AG172="",NA(),SUM(C172:AG172)/COUNTIF(C172:AG172,"&gt;0"))</f>
        <v>4.580645161290323</v>
      </c>
      <c r="AH185" s="39">
        <f>IF(AH172="",NA(),SUM(C172:AH172)/COUNTIF(C172:AH172,"&gt;0"))</f>
        <v>4.59375</v>
      </c>
      <c r="AI185" s="39">
        <f>IF(AI172="",NA(),SUM(C172:AI172)/COUNTIF(C172:AI172,"&gt;0"))</f>
        <v>4.6060606060606064</v>
      </c>
      <c r="AJ185" s="39">
        <f>IF(AJ172="",NA(),SUM(C172:AJ172)/COUNTIF(C172:AJ172,"&gt;0"))</f>
        <v>4.5882352941176467</v>
      </c>
      <c r="AK185" s="39">
        <f>IF(AK172="",NA(),SUM(C172:AK172)/COUNTIF(C172:AK172,"&gt;0"))</f>
        <v>4.5999999999999996</v>
      </c>
      <c r="AL185" s="39">
        <f>IF(AL172="",NA(),SUM(C172:AL172)/COUNTIF(C172:AL172,"&gt;0"))</f>
        <v>4.6111111111111107</v>
      </c>
      <c r="AM185" s="39">
        <f>IF(AM172="",NA(),SUM(C172:AM172)/COUNTIF(C172:AM172,"&gt;0"))</f>
        <v>4.6486486486486482</v>
      </c>
      <c r="AN185" s="51">
        <f>IF(AN172="",NA(),SUM(C172:AN172)/COUNTIF(C172:AN172,"&gt;0"))</f>
        <v>4.6578947368421053</v>
      </c>
      <c r="AO185" s="52"/>
    </row>
    <row r="186" spans="1:82" x14ac:dyDescent="0.25">
      <c r="A186" s="39" t="str">
        <f>Accueil!C14</f>
        <v>Manu</v>
      </c>
      <c r="B186" s="39"/>
      <c r="C186" s="39">
        <f t="shared" ref="C186:C194" si="40">IF(C173="",NA(),SUM(C173)/COUNTIF(C173,"&gt;0"))</f>
        <v>4</v>
      </c>
      <c r="D186" s="39">
        <f t="shared" ref="D186:D194" si="41">IF(D173="",NA(),SUM(C173:D173)/COUNTIF(C173:D173,"&gt;0"))</f>
        <v>5</v>
      </c>
      <c r="E186" s="39">
        <f t="shared" ref="E186:E194" si="42">IF(E173="",NA(),SUM(C173:E173)/COUNTIF(C173:E173,"&gt;0"))</f>
        <v>4.666666666666667</v>
      </c>
      <c r="F186" s="39">
        <f t="shared" ref="F186:F194" si="43">IF(F173="",NA(),SUM(C173:F173)/COUNTIF(C173:F173,"&gt;0"))</f>
        <v>3.75</v>
      </c>
      <c r="G186" s="39">
        <f t="shared" ref="G186:G194" si="44">IF(G173="",NA(),SUM(C173:G173)/COUNTIF(C173:G173,"&gt;0"))</f>
        <v>3.6</v>
      </c>
      <c r="H186" s="39">
        <f t="shared" ref="H186:H194" si="45">IF(H173="",NA(),SUM(C173:H173)/COUNTIF(C173:H173,"&gt;0"))</f>
        <v>3.8333333333333335</v>
      </c>
      <c r="I186" s="39">
        <f t="shared" ref="I186:I194" si="46">IF(I173="",NA(),SUM(C173:I173)/COUNTIF(C173:I173,"&gt;0"))</f>
        <v>3.8571428571428572</v>
      </c>
      <c r="J186" s="39">
        <f t="shared" ref="J186:J194" si="47">IF(J173="",NA(),SUM(C173:J173)/COUNTIF(C173:J173,"&gt;0"))</f>
        <v>4.25</v>
      </c>
      <c r="K186" s="39">
        <f t="shared" ref="K186:K194" si="48">IF(K173="",NA(),SUM(C173:K173)/COUNTIF(C173:K173,"&gt;0"))</f>
        <v>4.333333333333333</v>
      </c>
      <c r="L186" s="39">
        <f t="shared" ref="L186:L194" si="49">IF(L173="",NA(),SUM(C173:L173)/COUNTIF(C173:L173,"&gt;0"))</f>
        <v>4.4000000000000004</v>
      </c>
      <c r="M186" s="39">
        <f t="shared" ref="M186:M194" si="50">IF(M173="",NA(),SUM(C173:M173)/COUNTIF(C173:M173,"&gt;0"))</f>
        <v>4.6363636363636367</v>
      </c>
      <c r="N186" s="39">
        <f t="shared" ref="N186:N194" si="51">IF(N173="",NA(),SUM(C173:N173)/COUNTIF(C173:N173,"&gt;0"))</f>
        <v>4.583333333333333</v>
      </c>
      <c r="O186" s="39">
        <f t="shared" ref="O186:O194" si="52">IF(O173="",NA(),SUM(C173:O173)/COUNTIF(C173:O173,"&gt;0"))</f>
        <v>4.615384615384615</v>
      </c>
      <c r="P186" s="39">
        <f t="shared" ref="P186:P194" si="53">IF(P173="",NA(),SUM(C173:P173)/COUNTIF(C173:P173,"&gt;0"))</f>
        <v>4.5714285714285712</v>
      </c>
      <c r="Q186" s="39">
        <f t="shared" ref="Q186:Q194" si="54">IF(Q173="",NA(),SUM(C173:Q173)/COUNTIF(C173:Q173,"&gt;0"))</f>
        <v>4.666666666666667</v>
      </c>
      <c r="R186" s="39">
        <f t="shared" ref="R186:R194" si="55">IF(R173="",NA(),SUM(C173:R173)/COUNTIF(C173:R173,"&gt;0"))</f>
        <v>4.6875</v>
      </c>
      <c r="S186" s="39">
        <f t="shared" ref="S186:S194" si="56">IF(S173="",NA(),SUM(C173:S173)/COUNTIF(C173:S173,"&gt;0"))</f>
        <v>4.8235294117647056</v>
      </c>
      <c r="T186" s="39">
        <f t="shared" ref="T186:T194" si="57">IF(T173="",NA(),SUM(C173:T173)/COUNTIF(C173:T173,"&gt;0"))</f>
        <v>4.7222222222222223</v>
      </c>
      <c r="U186" s="39">
        <f t="shared" ref="U186:U194" si="58">IF(U173="",NA(),SUM(C173:U173)/COUNTIF(C173:U173,"&gt;0"))</f>
        <v>4.8421052631578947</v>
      </c>
      <c r="V186" s="39">
        <f t="shared" ref="V186:V194" si="59">IF(V173="",NA(),SUM(C173:V173)/COUNTIF(C173:V173,"&gt;0"))</f>
        <v>4.8499999999999996</v>
      </c>
      <c r="W186" s="39">
        <f t="shared" ref="W186:W194" si="60">IF(W173="",NA(),SUM(C173:W173)/COUNTIF(C173:W173,"&gt;0"))</f>
        <v>4.8095238095238093</v>
      </c>
      <c r="X186" s="39">
        <f t="shared" ref="X186:X194" si="61">IF(X173="",NA(),SUM(C173:X173)/COUNTIF(C173:X173,"&gt;0"))</f>
        <v>4.7272727272727275</v>
      </c>
      <c r="Y186" s="39">
        <f t="shared" ref="Y186:Y194" si="62">IF(Y173="",NA(),SUM(C173:Y173)/COUNTIF(C173:Y173,"&gt;0"))</f>
        <v>4.6086956521739131</v>
      </c>
      <c r="Z186" s="39">
        <f t="shared" ref="Z186:Z194" si="63">IF(Z173="",NA(),SUM(C173:Z173)/COUNTIF(C173:Z173,"&gt;0"))</f>
        <v>4.583333333333333</v>
      </c>
      <c r="AA186" s="39">
        <f t="shared" ref="AA186:AA194" si="64">IF(AA173="",NA(),SUM(C173:AA173)/COUNTIF(C173:AA173,"&gt;0"))</f>
        <v>4.5199999999999996</v>
      </c>
      <c r="AB186" s="39">
        <f t="shared" ref="AB186:AB194" si="65">IF(AB173="",NA(),SUM(C173:AB173)/COUNTIF(C173:AB173,"&gt;0"))</f>
        <v>4.5769230769230766</v>
      </c>
      <c r="AC186" s="39">
        <f t="shared" ref="AC186:AC194" si="66">IF(AC173="",NA(),SUM(C173:AC173)/COUNTIF(C173:AC173,"&gt;0"))</f>
        <v>4.5185185185185182</v>
      </c>
      <c r="AD186" s="39">
        <f t="shared" ref="AD186:AD194" si="67">IF(AD173="",NA(),SUM(C173:AD173)/COUNTIF(C173:AD173,"&gt;0"))</f>
        <v>4.5</v>
      </c>
      <c r="AE186" s="39">
        <f t="shared" ref="AE186:AE194" si="68">IF(AE173="",NA(),SUM(C173:AE173)/COUNTIF(C173:AE173,"&gt;0"))</f>
        <v>4.5517241379310347</v>
      </c>
      <c r="AF186" s="39">
        <f t="shared" ref="AF186:AF194" si="69">IF(AF173="",NA(),SUM(C173:AF173)/COUNTIF(C173:AF173,"&gt;0"))</f>
        <v>4.5</v>
      </c>
      <c r="AG186" s="39">
        <f t="shared" ref="AG186:AG194" si="70">IF(AG173="",NA(),SUM(C173:AG173)/COUNTIF(C173:AG173,"&gt;0"))</f>
        <v>4.580645161290323</v>
      </c>
      <c r="AH186" s="39">
        <f t="shared" ref="AH186:AH194" si="71">IF(AH173="",NA(),SUM(C173:AH173)/COUNTIF(C173:AH173,"&gt;0"))</f>
        <v>4.5625</v>
      </c>
      <c r="AI186" s="39">
        <f t="shared" ref="AI186:AI194" si="72">IF(AI173="",NA(),SUM(C173:AI173)/COUNTIF(C173:AI173,"&gt;0"))</f>
        <v>4.6363636363636367</v>
      </c>
      <c r="AJ186" s="39">
        <f t="shared" ref="AJ186:AJ194" si="73">IF(AJ173="",NA(),SUM(C173:AJ173)/COUNTIF(C173:AJ173,"&gt;0"))</f>
        <v>4.6470588235294121</v>
      </c>
      <c r="AK186" s="39">
        <f t="shared" ref="AK186:AK194" si="74">IF(AK173="",NA(),SUM(C173:AK173)/COUNTIF(C173:AK173,"&gt;0"))</f>
        <v>4.628571428571429</v>
      </c>
      <c r="AL186" s="39">
        <f t="shared" ref="AL186:AL194" si="75">IF(AL173="",NA(),SUM(C173:AL173)/COUNTIF(C173:AL173,"&gt;0"))</f>
        <v>4.6388888888888893</v>
      </c>
      <c r="AM186" s="39">
        <f t="shared" ref="AM186:AM194" si="76">IF(AM173="",NA(),SUM(C173:AM173)/COUNTIF(C173:AM173,"&gt;0"))</f>
        <v>4.6216216216216219</v>
      </c>
      <c r="AN186" s="51">
        <f t="shared" ref="AN186:AN194" si="77">IF(AN173="",NA(),SUM(C173:AN173)/COUNTIF(C173:AN173,"&gt;0"))</f>
        <v>4.6315789473684212</v>
      </c>
      <c r="AO186" s="52"/>
    </row>
    <row r="187" spans="1:82" x14ac:dyDescent="0.25">
      <c r="A187" s="39" t="str">
        <f>Accueil!C15</f>
        <v>Rémi</v>
      </c>
      <c r="B187" s="39"/>
      <c r="C187" s="39">
        <f t="shared" si="40"/>
        <v>4</v>
      </c>
      <c r="D187" s="39">
        <f t="shared" si="41"/>
        <v>4</v>
      </c>
      <c r="E187" s="39">
        <f t="shared" si="42"/>
        <v>4.666666666666667</v>
      </c>
      <c r="F187" s="39">
        <f t="shared" si="43"/>
        <v>4</v>
      </c>
      <c r="G187" s="39">
        <f t="shared" si="44"/>
        <v>3.6</v>
      </c>
      <c r="H187" s="39">
        <f t="shared" si="45"/>
        <v>3.8333333333333335</v>
      </c>
      <c r="I187" s="39">
        <f t="shared" si="46"/>
        <v>3.7142857142857144</v>
      </c>
      <c r="J187" s="39">
        <f t="shared" si="47"/>
        <v>4</v>
      </c>
      <c r="K187" s="39">
        <f t="shared" si="48"/>
        <v>3.7777777777777777</v>
      </c>
      <c r="L187" s="39">
        <f t="shared" si="49"/>
        <v>3.9</v>
      </c>
      <c r="M187" s="39">
        <f t="shared" si="50"/>
        <v>4.0909090909090908</v>
      </c>
      <c r="N187" s="39">
        <f t="shared" si="51"/>
        <v>4.166666666666667</v>
      </c>
      <c r="O187" s="39">
        <f t="shared" si="52"/>
        <v>4.2307692307692308</v>
      </c>
      <c r="P187" s="39">
        <f t="shared" si="53"/>
        <v>4.2857142857142856</v>
      </c>
      <c r="Q187" s="39">
        <f t="shared" si="54"/>
        <v>4.333333333333333</v>
      </c>
      <c r="R187" s="39">
        <f t="shared" si="55"/>
        <v>4.5</v>
      </c>
      <c r="S187" s="39">
        <f t="shared" si="56"/>
        <v>4.4705882352941178</v>
      </c>
      <c r="T187" s="39">
        <f t="shared" si="57"/>
        <v>4.333333333333333</v>
      </c>
      <c r="U187" s="39">
        <f t="shared" si="58"/>
        <v>4.4210526315789478</v>
      </c>
      <c r="V187" s="39">
        <f t="shared" si="59"/>
        <v>4.4000000000000004</v>
      </c>
      <c r="W187" s="39">
        <f t="shared" si="60"/>
        <v>4.4761904761904763</v>
      </c>
      <c r="X187" s="39">
        <f t="shared" si="61"/>
        <v>4.3181818181818183</v>
      </c>
      <c r="Y187" s="39">
        <f t="shared" si="62"/>
        <v>4.2173913043478262</v>
      </c>
      <c r="Z187" s="39">
        <f t="shared" si="63"/>
        <v>4.25</v>
      </c>
      <c r="AA187" s="39">
        <f t="shared" si="64"/>
        <v>4.32</v>
      </c>
      <c r="AB187" s="39">
        <f t="shared" si="65"/>
        <v>4.3076923076923075</v>
      </c>
      <c r="AC187" s="39">
        <f t="shared" si="66"/>
        <v>4.2962962962962967</v>
      </c>
      <c r="AD187" s="39">
        <f t="shared" si="67"/>
        <v>4.25</v>
      </c>
      <c r="AE187" s="39">
        <f t="shared" si="68"/>
        <v>4.2413793103448274</v>
      </c>
      <c r="AF187" s="39">
        <f t="shared" si="69"/>
        <v>4.2666666666666666</v>
      </c>
      <c r="AG187" s="39">
        <f t="shared" si="70"/>
        <v>4.258064516129032</v>
      </c>
      <c r="AH187" s="39">
        <f t="shared" si="71"/>
        <v>4.3125</v>
      </c>
      <c r="AI187" s="39">
        <f t="shared" si="72"/>
        <v>4.3636363636363633</v>
      </c>
      <c r="AJ187" s="39">
        <f t="shared" si="73"/>
        <v>4.4705882352941178</v>
      </c>
      <c r="AK187" s="39">
        <f t="shared" si="74"/>
        <v>4.4571428571428573</v>
      </c>
      <c r="AL187" s="39">
        <f t="shared" si="75"/>
        <v>4.5</v>
      </c>
      <c r="AM187" s="39">
        <f t="shared" si="76"/>
        <v>4.4864864864864868</v>
      </c>
      <c r="AN187" s="51">
        <f t="shared" si="77"/>
        <v>4.5</v>
      </c>
      <c r="AO187" s="52"/>
    </row>
    <row r="188" spans="1:82" x14ac:dyDescent="0.25">
      <c r="A188" s="39" t="str">
        <f>Accueil!C16</f>
        <v>James</v>
      </c>
      <c r="B188" s="39"/>
      <c r="C188" s="39">
        <f t="shared" si="40"/>
        <v>5</v>
      </c>
      <c r="D188" s="39">
        <f t="shared" si="41"/>
        <v>5</v>
      </c>
      <c r="E188" s="39">
        <f t="shared" si="42"/>
        <v>4.5</v>
      </c>
      <c r="F188" s="39">
        <f t="shared" si="43"/>
        <v>3.6666666666666665</v>
      </c>
      <c r="G188" s="39">
        <f t="shared" si="44"/>
        <v>3.75</v>
      </c>
      <c r="H188" s="39">
        <f t="shared" si="45"/>
        <v>4.2</v>
      </c>
      <c r="I188" s="39">
        <f t="shared" si="46"/>
        <v>4.2</v>
      </c>
      <c r="J188" s="39">
        <f t="shared" si="47"/>
        <v>4.2</v>
      </c>
      <c r="K188" s="39">
        <f t="shared" si="48"/>
        <v>4.166666666666667</v>
      </c>
      <c r="L188" s="39">
        <f t="shared" si="49"/>
        <v>4.1428571428571432</v>
      </c>
      <c r="M188" s="39">
        <f t="shared" si="50"/>
        <v>4.375</v>
      </c>
      <c r="N188" s="39">
        <f t="shared" si="51"/>
        <v>4.4444444444444446</v>
      </c>
      <c r="O188" s="39">
        <f t="shared" si="52"/>
        <v>4.5999999999999996</v>
      </c>
      <c r="P188" s="39">
        <f t="shared" si="53"/>
        <v>4.6363636363636367</v>
      </c>
      <c r="Q188" s="39">
        <f t="shared" si="54"/>
        <v>4.666666666666667</v>
      </c>
      <c r="R188" s="39">
        <f t="shared" si="55"/>
        <v>4.615384615384615</v>
      </c>
      <c r="S188" s="39">
        <f t="shared" si="56"/>
        <v>4.7857142857142856</v>
      </c>
      <c r="T188" s="39">
        <f t="shared" si="57"/>
        <v>4.666666666666667</v>
      </c>
      <c r="U188" s="39">
        <f t="shared" si="58"/>
        <v>4.6875</v>
      </c>
      <c r="V188" s="39">
        <f t="shared" si="59"/>
        <v>4.6470588235294121</v>
      </c>
      <c r="W188" s="39">
        <f t="shared" si="60"/>
        <v>4.666666666666667</v>
      </c>
      <c r="X188" s="39">
        <f t="shared" si="61"/>
        <v>4.6842105263157894</v>
      </c>
      <c r="Y188" s="39">
        <f t="shared" si="62"/>
        <v>4.55</v>
      </c>
      <c r="Z188" s="39">
        <f t="shared" si="63"/>
        <v>4.5238095238095237</v>
      </c>
      <c r="AA188" s="39">
        <f t="shared" si="64"/>
        <v>4.5</v>
      </c>
      <c r="AB188" s="39">
        <f t="shared" si="65"/>
        <v>4.4782608695652177</v>
      </c>
      <c r="AC188" s="39">
        <f t="shared" si="66"/>
        <v>4.541666666666667</v>
      </c>
      <c r="AD188" s="39">
        <f t="shared" si="67"/>
        <v>4.5999999999999996</v>
      </c>
      <c r="AE188" s="39">
        <f t="shared" si="68"/>
        <v>4.5769230769230766</v>
      </c>
      <c r="AF188" s="39">
        <f t="shared" si="69"/>
        <v>4.6296296296296298</v>
      </c>
      <c r="AG188" s="39">
        <f t="shared" si="70"/>
        <v>4.6428571428571432</v>
      </c>
      <c r="AH188" s="39">
        <f t="shared" si="71"/>
        <v>4.6896551724137927</v>
      </c>
      <c r="AI188" s="39">
        <f t="shared" si="72"/>
        <v>4.7666666666666666</v>
      </c>
      <c r="AJ188" s="39">
        <f t="shared" si="73"/>
        <v>4.774193548387097</v>
      </c>
      <c r="AK188" s="39">
        <f t="shared" si="74"/>
        <v>4.75</v>
      </c>
      <c r="AL188" s="39">
        <f t="shared" si="75"/>
        <v>4.7878787878787881</v>
      </c>
      <c r="AM188" s="39">
        <f t="shared" si="76"/>
        <v>4.7941176470588234</v>
      </c>
      <c r="AN188" s="51">
        <f t="shared" si="77"/>
        <v>4.8</v>
      </c>
      <c r="AO188" s="52"/>
    </row>
    <row r="189" spans="1:82" x14ac:dyDescent="0.25">
      <c r="A189" s="39" t="str">
        <f>Accueil!C17</f>
        <v>Sarah</v>
      </c>
      <c r="B189" s="39"/>
      <c r="C189" s="39">
        <f t="shared" si="40"/>
        <v>4</v>
      </c>
      <c r="D189" s="39">
        <f t="shared" si="41"/>
        <v>4.5</v>
      </c>
      <c r="E189" s="39">
        <f t="shared" si="42"/>
        <v>4</v>
      </c>
      <c r="F189" s="39">
        <f t="shared" si="43"/>
        <v>3.5</v>
      </c>
      <c r="G189" s="39">
        <f t="shared" si="44"/>
        <v>3.8</v>
      </c>
      <c r="H189" s="39">
        <f t="shared" si="45"/>
        <v>3.5</v>
      </c>
      <c r="I189" s="39">
        <f t="shared" si="46"/>
        <v>3.7142857142857144</v>
      </c>
      <c r="J189" s="39">
        <f t="shared" si="47"/>
        <v>3.875</v>
      </c>
      <c r="K189" s="39">
        <f t="shared" si="48"/>
        <v>3.8888888888888888</v>
      </c>
      <c r="L189" s="39">
        <f t="shared" si="49"/>
        <v>4.0999999999999996</v>
      </c>
      <c r="M189" s="39">
        <f t="shared" si="50"/>
        <v>4.2727272727272725</v>
      </c>
      <c r="N189" s="39">
        <f t="shared" si="51"/>
        <v>4.333333333333333</v>
      </c>
      <c r="O189" s="39">
        <f t="shared" si="52"/>
        <v>4.1538461538461542</v>
      </c>
      <c r="P189" s="39">
        <f t="shared" si="53"/>
        <v>4.2857142857142856</v>
      </c>
      <c r="Q189" s="39">
        <f t="shared" si="54"/>
        <v>4.333333333333333</v>
      </c>
      <c r="R189" s="39">
        <f t="shared" si="55"/>
        <v>4.4375</v>
      </c>
      <c r="S189" s="39">
        <f t="shared" si="56"/>
        <v>4.2352941176470589</v>
      </c>
      <c r="T189" s="39">
        <f t="shared" si="57"/>
        <v>4.2222222222222223</v>
      </c>
      <c r="U189" s="39">
        <f t="shared" si="58"/>
        <v>4.2105263157894735</v>
      </c>
      <c r="V189" s="39">
        <f t="shared" si="59"/>
        <v>4.1500000000000004</v>
      </c>
      <c r="W189" s="39">
        <f t="shared" si="60"/>
        <v>4.1904761904761907</v>
      </c>
      <c r="X189" s="39">
        <f t="shared" si="61"/>
        <v>4.1818181818181817</v>
      </c>
      <c r="Y189" s="39">
        <f t="shared" si="62"/>
        <v>4.1739130434782608</v>
      </c>
      <c r="Z189" s="39">
        <f t="shared" si="63"/>
        <v>4.25</v>
      </c>
      <c r="AA189" s="39">
        <f t="shared" si="64"/>
        <v>4.24</v>
      </c>
      <c r="AB189" s="39">
        <f t="shared" si="65"/>
        <v>4.1538461538461542</v>
      </c>
      <c r="AC189" s="39">
        <f t="shared" si="66"/>
        <v>4.1111111111111107</v>
      </c>
      <c r="AD189" s="39">
        <f t="shared" si="67"/>
        <v>4.1071428571428568</v>
      </c>
      <c r="AE189" s="39">
        <f t="shared" si="68"/>
        <v>4.1724137931034484</v>
      </c>
      <c r="AF189" s="39">
        <f t="shared" si="69"/>
        <v>4.166666666666667</v>
      </c>
      <c r="AG189" s="39">
        <f t="shared" si="70"/>
        <v>4.225806451612903</v>
      </c>
      <c r="AH189" s="39">
        <f t="shared" si="71"/>
        <v>4.25</v>
      </c>
      <c r="AI189" s="39">
        <f t="shared" si="72"/>
        <v>4.3636363636363633</v>
      </c>
      <c r="AJ189" s="39">
        <f t="shared" si="73"/>
        <v>4.382352941176471</v>
      </c>
      <c r="AK189" s="39">
        <f t="shared" si="74"/>
        <v>4.371428571428571</v>
      </c>
      <c r="AL189" s="39">
        <f t="shared" si="75"/>
        <v>4.416666666666667</v>
      </c>
      <c r="AM189" s="39">
        <f t="shared" si="76"/>
        <v>4.4324324324324325</v>
      </c>
      <c r="AN189" s="51">
        <f t="shared" si="77"/>
        <v>4.3947368421052628</v>
      </c>
      <c r="AO189" s="52"/>
    </row>
    <row r="190" spans="1:82" x14ac:dyDescent="0.25">
      <c r="A190" s="39" t="str">
        <f>Accueil!C18</f>
        <v>Mélanie</v>
      </c>
      <c r="B190" s="39"/>
      <c r="C190" s="39">
        <f t="shared" si="40"/>
        <v>3</v>
      </c>
      <c r="D190" s="39">
        <f t="shared" si="41"/>
        <v>4</v>
      </c>
      <c r="E190" s="39">
        <f t="shared" si="42"/>
        <v>3.3333333333333335</v>
      </c>
      <c r="F190" s="39">
        <f t="shared" si="43"/>
        <v>3.5</v>
      </c>
      <c r="G190" s="39">
        <f t="shared" si="44"/>
        <v>4.2</v>
      </c>
      <c r="H190" s="39">
        <f t="shared" si="45"/>
        <v>4.333333333333333</v>
      </c>
      <c r="I190" s="39">
        <f t="shared" si="46"/>
        <v>4</v>
      </c>
      <c r="J190" s="39">
        <f t="shared" si="47"/>
        <v>3.875</v>
      </c>
      <c r="K190" s="39">
        <f t="shared" si="48"/>
        <v>3.7777777777777777</v>
      </c>
      <c r="L190" s="39">
        <f t="shared" si="49"/>
        <v>4</v>
      </c>
      <c r="M190" s="39">
        <f t="shared" si="50"/>
        <v>4</v>
      </c>
      <c r="N190" s="39">
        <f t="shared" si="51"/>
        <v>4</v>
      </c>
      <c r="O190" s="39">
        <f t="shared" si="52"/>
        <v>4</v>
      </c>
      <c r="P190" s="39">
        <f t="shared" si="53"/>
        <v>4.0714285714285712</v>
      </c>
      <c r="Q190" s="39">
        <f t="shared" si="54"/>
        <v>3.9333333333333331</v>
      </c>
      <c r="R190" s="39">
        <f t="shared" si="55"/>
        <v>4.0625</v>
      </c>
      <c r="S190" s="39">
        <f t="shared" si="56"/>
        <v>4.0588235294117645</v>
      </c>
      <c r="T190" s="39">
        <f t="shared" si="57"/>
        <v>3.9444444444444446</v>
      </c>
      <c r="U190" s="39">
        <f t="shared" si="58"/>
        <v>3.8947368421052633</v>
      </c>
      <c r="V190" s="39">
        <f t="shared" si="59"/>
        <v>3.75</v>
      </c>
      <c r="W190" s="39">
        <f t="shared" si="60"/>
        <v>3.7619047619047619</v>
      </c>
      <c r="X190" s="39">
        <f t="shared" si="61"/>
        <v>3.7727272727272729</v>
      </c>
      <c r="Y190" s="39">
        <f t="shared" si="62"/>
        <v>3.7391304347826089</v>
      </c>
      <c r="Z190" s="39">
        <f t="shared" si="63"/>
        <v>3.7916666666666665</v>
      </c>
      <c r="AA190" s="39">
        <f t="shared" si="64"/>
        <v>3.84</v>
      </c>
      <c r="AB190" s="39">
        <f t="shared" si="65"/>
        <v>3.8076923076923075</v>
      </c>
      <c r="AC190" s="39">
        <f t="shared" si="66"/>
        <v>3.8518518518518516</v>
      </c>
      <c r="AD190" s="39">
        <f t="shared" si="67"/>
        <v>3.8928571428571428</v>
      </c>
      <c r="AE190" s="39">
        <f t="shared" si="68"/>
        <v>3.896551724137931</v>
      </c>
      <c r="AF190" s="39">
        <f t="shared" si="69"/>
        <v>3.9333333333333331</v>
      </c>
      <c r="AG190" s="39">
        <f t="shared" si="70"/>
        <v>4</v>
      </c>
      <c r="AH190" s="39">
        <f t="shared" si="71"/>
        <v>4.03125</v>
      </c>
      <c r="AI190" s="39">
        <f t="shared" si="72"/>
        <v>4.1515151515151514</v>
      </c>
      <c r="AJ190" s="39">
        <f t="shared" si="73"/>
        <v>4.1470588235294121</v>
      </c>
      <c r="AK190" s="39">
        <f t="shared" si="74"/>
        <v>4.1714285714285717</v>
      </c>
      <c r="AL190" s="39">
        <f t="shared" si="75"/>
        <v>4.2222222222222223</v>
      </c>
      <c r="AM190" s="39">
        <f t="shared" si="76"/>
        <v>4.243243243243243</v>
      </c>
      <c r="AN190" s="51">
        <f t="shared" si="77"/>
        <v>4.2631578947368425</v>
      </c>
      <c r="AO190" s="52"/>
    </row>
    <row r="191" spans="1:82" x14ac:dyDescent="0.25">
      <c r="A191" s="39" t="str">
        <f>Accueil!C19</f>
        <v>Axel</v>
      </c>
      <c r="B191" s="39"/>
      <c r="C191" s="39">
        <f t="shared" si="40"/>
        <v>6</v>
      </c>
      <c r="D191" s="39">
        <f t="shared" si="41"/>
        <v>6</v>
      </c>
      <c r="E191" s="39">
        <f t="shared" si="42"/>
        <v>5.333333333333333</v>
      </c>
      <c r="F191" s="39">
        <f t="shared" si="43"/>
        <v>4.75</v>
      </c>
      <c r="G191" s="39">
        <f t="shared" si="44"/>
        <v>4.4000000000000004</v>
      </c>
      <c r="H191" s="39">
        <f t="shared" si="45"/>
        <v>4.4000000000000004</v>
      </c>
      <c r="I191" s="39">
        <f t="shared" si="46"/>
        <v>4.333333333333333</v>
      </c>
      <c r="J191" s="39">
        <f t="shared" si="47"/>
        <v>4.5714285714285712</v>
      </c>
      <c r="K191" s="39">
        <f t="shared" si="48"/>
        <v>4.25</v>
      </c>
      <c r="L191" s="39">
        <f t="shared" si="49"/>
        <v>4.1111111111111107</v>
      </c>
      <c r="M191" s="39">
        <f t="shared" si="50"/>
        <v>4.3</v>
      </c>
      <c r="N191" s="39">
        <f t="shared" si="51"/>
        <v>4.4545454545454541</v>
      </c>
      <c r="O191" s="39">
        <f t="shared" si="52"/>
        <v>4.5</v>
      </c>
      <c r="P191" s="39">
        <f t="shared" si="53"/>
        <v>4.615384615384615</v>
      </c>
      <c r="Q191" s="39">
        <f t="shared" si="54"/>
        <v>4.7142857142857144</v>
      </c>
      <c r="R191" s="39">
        <f t="shared" si="55"/>
        <v>4.5999999999999996</v>
      </c>
      <c r="S191" s="39">
        <f t="shared" si="56"/>
        <v>4.5</v>
      </c>
      <c r="T191" s="39">
        <f t="shared" si="57"/>
        <v>4.3529411764705879</v>
      </c>
      <c r="U191" s="39">
        <f t="shared" si="58"/>
        <v>4.2777777777777777</v>
      </c>
      <c r="V191" s="39">
        <f t="shared" si="59"/>
        <v>4.2105263157894735</v>
      </c>
      <c r="W191" s="39">
        <f t="shared" si="60"/>
        <v>4.25</v>
      </c>
      <c r="X191" s="39">
        <f t="shared" si="61"/>
        <v>4.25</v>
      </c>
      <c r="Y191" s="39">
        <f t="shared" si="62"/>
        <v>4.25</v>
      </c>
      <c r="Z191" s="39">
        <f t="shared" si="63"/>
        <v>4.25</v>
      </c>
      <c r="AA191" s="39">
        <f t="shared" si="64"/>
        <v>4.25</v>
      </c>
      <c r="AB191" s="39">
        <f t="shared" si="65"/>
        <v>4.25</v>
      </c>
      <c r="AC191" s="39">
        <f t="shared" si="66"/>
        <v>4.25</v>
      </c>
      <c r="AD191" s="39">
        <f t="shared" si="67"/>
        <v>4.25</v>
      </c>
      <c r="AE191" s="39">
        <f t="shared" si="68"/>
        <v>4.25</v>
      </c>
      <c r="AF191" s="39">
        <f t="shared" si="69"/>
        <v>4.25</v>
      </c>
      <c r="AG191" s="39">
        <f t="shared" si="70"/>
        <v>4.25</v>
      </c>
      <c r="AH191" s="39">
        <f t="shared" si="71"/>
        <v>4.25</v>
      </c>
      <c r="AI191" s="39">
        <f t="shared" si="72"/>
        <v>4.25</v>
      </c>
      <c r="AJ191" s="39">
        <f t="shared" si="73"/>
        <v>4.25</v>
      </c>
      <c r="AK191" s="39">
        <f t="shared" si="74"/>
        <v>4.25</v>
      </c>
      <c r="AL191" s="39">
        <f t="shared" si="75"/>
        <v>4.25</v>
      </c>
      <c r="AM191" s="39">
        <f t="shared" si="76"/>
        <v>4.25</v>
      </c>
      <c r="AN191" s="51">
        <f t="shared" si="77"/>
        <v>4.25</v>
      </c>
      <c r="AO191" s="52"/>
    </row>
    <row r="192" spans="1:82" x14ac:dyDescent="0.25">
      <c r="A192" s="39" t="str">
        <f>Accueil!C20</f>
        <v>Cyclo 70</v>
      </c>
      <c r="B192" s="39"/>
      <c r="C192" s="39">
        <f t="shared" si="40"/>
        <v>4</v>
      </c>
      <c r="D192" s="39">
        <f t="shared" si="41"/>
        <v>4.5</v>
      </c>
      <c r="E192" s="39">
        <f t="shared" si="42"/>
        <v>3.3333333333333335</v>
      </c>
      <c r="F192" s="39">
        <f t="shared" si="43"/>
        <v>3.3333333333333335</v>
      </c>
      <c r="G192" s="39">
        <f t="shared" si="44"/>
        <v>3.5</v>
      </c>
      <c r="H192" s="39">
        <f t="shared" si="45"/>
        <v>4.4000000000000004</v>
      </c>
      <c r="I192" s="39">
        <f t="shared" si="46"/>
        <v>4.4000000000000004</v>
      </c>
      <c r="J192" s="39">
        <f t="shared" si="47"/>
        <v>4.4000000000000004</v>
      </c>
      <c r="K192" s="39">
        <f t="shared" si="48"/>
        <v>4.4000000000000004</v>
      </c>
      <c r="L192" s="39">
        <f t="shared" si="49"/>
        <v>4.4000000000000004</v>
      </c>
      <c r="M192" s="39">
        <f t="shared" si="50"/>
        <v>4.4000000000000004</v>
      </c>
      <c r="N192" s="39">
        <f t="shared" si="51"/>
        <v>4.4000000000000004</v>
      </c>
      <c r="O192" s="39">
        <f t="shared" si="52"/>
        <v>4.4000000000000004</v>
      </c>
      <c r="P192" s="39">
        <f t="shared" si="53"/>
        <v>4.4000000000000004</v>
      </c>
      <c r="Q192" s="39">
        <f t="shared" si="54"/>
        <v>4.4000000000000004</v>
      </c>
      <c r="R192" s="39">
        <f t="shared" si="55"/>
        <v>4.4000000000000004</v>
      </c>
      <c r="S192" s="39">
        <f t="shared" si="56"/>
        <v>4.4000000000000004</v>
      </c>
      <c r="T192" s="39">
        <f t="shared" si="57"/>
        <v>4.4000000000000004</v>
      </c>
      <c r="U192" s="39">
        <f t="shared" si="58"/>
        <v>4.4000000000000004</v>
      </c>
      <c r="V192" s="39">
        <f t="shared" si="59"/>
        <v>4.4000000000000004</v>
      </c>
      <c r="W192" s="39">
        <f t="shared" si="60"/>
        <v>4.4000000000000004</v>
      </c>
      <c r="X192" s="39">
        <f t="shared" si="61"/>
        <v>4.4000000000000004</v>
      </c>
      <c r="Y192" s="39">
        <f t="shared" si="62"/>
        <v>4.4000000000000004</v>
      </c>
      <c r="Z192" s="39">
        <f t="shared" si="63"/>
        <v>4.4000000000000004</v>
      </c>
      <c r="AA192" s="39">
        <f t="shared" si="64"/>
        <v>4.4000000000000004</v>
      </c>
      <c r="AB192" s="39">
        <f t="shared" si="65"/>
        <v>4.4000000000000004</v>
      </c>
      <c r="AC192" s="39">
        <f t="shared" si="66"/>
        <v>4.4000000000000004</v>
      </c>
      <c r="AD192" s="39">
        <f t="shared" si="67"/>
        <v>4.4000000000000004</v>
      </c>
      <c r="AE192" s="39">
        <f t="shared" si="68"/>
        <v>4.4000000000000004</v>
      </c>
      <c r="AF192" s="39">
        <f t="shared" si="69"/>
        <v>4.4000000000000004</v>
      </c>
      <c r="AG192" s="39">
        <f t="shared" si="70"/>
        <v>4.4000000000000004</v>
      </c>
      <c r="AH192" s="39">
        <f t="shared" si="71"/>
        <v>4.4000000000000004</v>
      </c>
      <c r="AI192" s="39">
        <f t="shared" si="72"/>
        <v>4.4000000000000004</v>
      </c>
      <c r="AJ192" s="39">
        <f t="shared" si="73"/>
        <v>4.4000000000000004</v>
      </c>
      <c r="AK192" s="39">
        <f t="shared" si="74"/>
        <v>4.4000000000000004</v>
      </c>
      <c r="AL192" s="39">
        <f t="shared" si="75"/>
        <v>4.4000000000000004</v>
      </c>
      <c r="AM192" s="39">
        <f t="shared" si="76"/>
        <v>4.4000000000000004</v>
      </c>
      <c r="AN192" s="51">
        <f t="shared" si="77"/>
        <v>4.4000000000000004</v>
      </c>
      <c r="AO192" s="52"/>
    </row>
    <row r="193" spans="1:41" x14ac:dyDescent="0.25">
      <c r="A193" s="39" t="str">
        <f>Accueil!C21</f>
        <v>Renaud</v>
      </c>
      <c r="B193" s="39"/>
      <c r="C193" s="39">
        <f t="shared" si="40"/>
        <v>7</v>
      </c>
      <c r="D193" s="39">
        <f t="shared" si="41"/>
        <v>7</v>
      </c>
      <c r="E193" s="39">
        <f t="shared" si="42"/>
        <v>4</v>
      </c>
      <c r="F193" s="39">
        <f t="shared" si="43"/>
        <v>3.6666666666666665</v>
      </c>
      <c r="G193" s="39">
        <f t="shared" si="44"/>
        <v>3.6666666666666665</v>
      </c>
      <c r="H193" s="39">
        <f t="shared" si="45"/>
        <v>3.75</v>
      </c>
      <c r="I193" s="39">
        <f t="shared" si="46"/>
        <v>3.75</v>
      </c>
      <c r="J193" s="39">
        <f t="shared" si="47"/>
        <v>3.75</v>
      </c>
      <c r="K193" s="39">
        <f t="shared" si="48"/>
        <v>3.75</v>
      </c>
      <c r="L193" s="39">
        <f t="shared" si="49"/>
        <v>3.75</v>
      </c>
      <c r="M193" s="39">
        <f t="shared" si="50"/>
        <v>3.75</v>
      </c>
      <c r="N193" s="39">
        <f t="shared" si="51"/>
        <v>3.75</v>
      </c>
      <c r="O193" s="39">
        <f t="shared" si="52"/>
        <v>3.75</v>
      </c>
      <c r="P193" s="39">
        <f t="shared" si="53"/>
        <v>3.75</v>
      </c>
      <c r="Q193" s="39">
        <f t="shared" si="54"/>
        <v>3.75</v>
      </c>
      <c r="R193" s="39">
        <f t="shared" si="55"/>
        <v>3.75</v>
      </c>
      <c r="S193" s="39">
        <f t="shared" si="56"/>
        <v>3.75</v>
      </c>
      <c r="T193" s="39">
        <f t="shared" si="57"/>
        <v>3.75</v>
      </c>
      <c r="U193" s="39">
        <f t="shared" si="58"/>
        <v>3.75</v>
      </c>
      <c r="V193" s="39">
        <f t="shared" si="59"/>
        <v>3.75</v>
      </c>
      <c r="W193" s="39">
        <f t="shared" si="60"/>
        <v>3.75</v>
      </c>
      <c r="X193" s="39">
        <f t="shared" si="61"/>
        <v>3.75</v>
      </c>
      <c r="Y193" s="39">
        <f t="shared" si="62"/>
        <v>3.75</v>
      </c>
      <c r="Z193" s="39">
        <f t="shared" si="63"/>
        <v>3.75</v>
      </c>
      <c r="AA193" s="39">
        <f t="shared" si="64"/>
        <v>3.75</v>
      </c>
      <c r="AB193" s="39">
        <f t="shared" si="65"/>
        <v>3.75</v>
      </c>
      <c r="AC193" s="39">
        <f t="shared" si="66"/>
        <v>3.75</v>
      </c>
      <c r="AD193" s="39">
        <f t="shared" si="67"/>
        <v>3.75</v>
      </c>
      <c r="AE193" s="39">
        <f t="shared" si="68"/>
        <v>3.75</v>
      </c>
      <c r="AF193" s="39">
        <f t="shared" si="69"/>
        <v>3.75</v>
      </c>
      <c r="AG193" s="39">
        <f t="shared" si="70"/>
        <v>3.75</v>
      </c>
      <c r="AH193" s="39">
        <f t="shared" si="71"/>
        <v>3.75</v>
      </c>
      <c r="AI193" s="39">
        <f t="shared" si="72"/>
        <v>3.75</v>
      </c>
      <c r="AJ193" s="39">
        <f t="shared" si="73"/>
        <v>3.75</v>
      </c>
      <c r="AK193" s="39">
        <f t="shared" si="74"/>
        <v>3.75</v>
      </c>
      <c r="AL193" s="39">
        <f t="shared" si="75"/>
        <v>3.75</v>
      </c>
      <c r="AM193" s="39">
        <f t="shared" si="76"/>
        <v>3.75</v>
      </c>
      <c r="AN193" s="51">
        <f t="shared" si="77"/>
        <v>3.75</v>
      </c>
      <c r="AO193" s="52"/>
    </row>
    <row r="194" spans="1:41" x14ac:dyDescent="0.25">
      <c r="A194" s="39" t="str">
        <f>Accueil!C22</f>
        <v>Matt</v>
      </c>
      <c r="B194" s="39"/>
      <c r="C194" s="39">
        <f t="shared" si="40"/>
        <v>3</v>
      </c>
      <c r="D194" s="39">
        <f t="shared" si="41"/>
        <v>3.5</v>
      </c>
      <c r="E194" s="39">
        <f t="shared" si="42"/>
        <v>3.5</v>
      </c>
      <c r="F194" s="39">
        <f t="shared" si="43"/>
        <v>3.5</v>
      </c>
      <c r="G194" s="39">
        <f t="shared" si="44"/>
        <v>3.5</v>
      </c>
      <c r="H194" s="39">
        <f t="shared" si="45"/>
        <v>3.5</v>
      </c>
      <c r="I194" s="39">
        <f t="shared" si="46"/>
        <v>3.5</v>
      </c>
      <c r="J194" s="39">
        <f t="shared" si="47"/>
        <v>3.5</v>
      </c>
      <c r="K194" s="39">
        <f t="shared" si="48"/>
        <v>3.5</v>
      </c>
      <c r="L194" s="39">
        <f t="shared" si="49"/>
        <v>3.5</v>
      </c>
      <c r="M194" s="39">
        <f t="shared" si="50"/>
        <v>3.5</v>
      </c>
      <c r="N194" s="39">
        <f t="shared" si="51"/>
        <v>3.5</v>
      </c>
      <c r="O194" s="39">
        <f t="shared" si="52"/>
        <v>3.5</v>
      </c>
      <c r="P194" s="39">
        <f t="shared" si="53"/>
        <v>3.5</v>
      </c>
      <c r="Q194" s="39">
        <f t="shared" si="54"/>
        <v>3.5</v>
      </c>
      <c r="R194" s="39">
        <f t="shared" si="55"/>
        <v>3.5</v>
      </c>
      <c r="S194" s="39">
        <f t="shared" si="56"/>
        <v>3.5</v>
      </c>
      <c r="T194" s="39">
        <f t="shared" si="57"/>
        <v>3.5</v>
      </c>
      <c r="U194" s="39">
        <f t="shared" si="58"/>
        <v>3.5</v>
      </c>
      <c r="V194" s="39">
        <f t="shared" si="59"/>
        <v>3.5</v>
      </c>
      <c r="W194" s="39">
        <f t="shared" si="60"/>
        <v>3.5</v>
      </c>
      <c r="X194" s="39">
        <f t="shared" si="61"/>
        <v>3.5</v>
      </c>
      <c r="Y194" s="39">
        <f t="shared" si="62"/>
        <v>3.5</v>
      </c>
      <c r="Z194" s="39">
        <f t="shared" si="63"/>
        <v>3.5</v>
      </c>
      <c r="AA194" s="39">
        <f t="shared" si="64"/>
        <v>3.5</v>
      </c>
      <c r="AB194" s="39">
        <f t="shared" si="65"/>
        <v>3.5</v>
      </c>
      <c r="AC194" s="39">
        <f t="shared" si="66"/>
        <v>3.5</v>
      </c>
      <c r="AD194" s="39">
        <f t="shared" si="67"/>
        <v>3.5</v>
      </c>
      <c r="AE194" s="39">
        <f t="shared" si="68"/>
        <v>3.5</v>
      </c>
      <c r="AF194" s="39">
        <f t="shared" si="69"/>
        <v>3.5</v>
      </c>
      <c r="AG194" s="39">
        <f t="shared" si="70"/>
        <v>3.5</v>
      </c>
      <c r="AH194" s="39">
        <f t="shared" si="71"/>
        <v>3.5</v>
      </c>
      <c r="AI194" s="39">
        <f t="shared" si="72"/>
        <v>3.5</v>
      </c>
      <c r="AJ194" s="39">
        <f t="shared" si="73"/>
        <v>3.5</v>
      </c>
      <c r="AK194" s="39">
        <f t="shared" si="74"/>
        <v>3.5</v>
      </c>
      <c r="AL194" s="39">
        <f t="shared" si="75"/>
        <v>3.5</v>
      </c>
      <c r="AM194" s="39">
        <f t="shared" si="76"/>
        <v>3.5</v>
      </c>
      <c r="AN194" s="51">
        <f t="shared" si="77"/>
        <v>3.5</v>
      </c>
      <c r="AO194" s="52"/>
    </row>
  </sheetData>
  <sheetProtection sheet="1" objects="1" scenarios="1" selectLockedCells="1" selectUnlockedCells="1"/>
  <mergeCells count="7">
    <mergeCell ref="T183:V183"/>
    <mergeCell ref="W8:Z8"/>
    <mergeCell ref="AG17:AH18"/>
    <mergeCell ref="AG21:AH21"/>
    <mergeCell ref="AL21:AM21"/>
    <mergeCell ref="T155:V155"/>
    <mergeCell ref="T169:V169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B1:M59"/>
  <sheetViews>
    <sheetView zoomScaleNormal="100" workbookViewId="0"/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109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248</v>
      </c>
      <c r="E11" s="67" t="s">
        <v>249</v>
      </c>
      <c r="F11" s="67" t="s">
        <v>250</v>
      </c>
      <c r="G11" s="67" t="s">
        <v>251</v>
      </c>
      <c r="H11" s="67" t="s">
        <v>252</v>
      </c>
      <c r="I11" s="67" t="s">
        <v>253</v>
      </c>
      <c r="J11" s="67" t="s">
        <v>254</v>
      </c>
      <c r="K11" s="67" t="s">
        <v>255</v>
      </c>
      <c r="L11" s="67" t="s">
        <v>256</v>
      </c>
      <c r="M11" s="67" t="s">
        <v>257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>
        <f>IF(D24=".","",SUM(D45:M45))</f>
        <v>2</v>
      </c>
      <c r="D13" s="24" t="s">
        <v>470</v>
      </c>
      <c r="E13" s="24" t="s">
        <v>469</v>
      </c>
      <c r="F13" s="24" t="s">
        <v>471</v>
      </c>
      <c r="G13" s="24" t="s">
        <v>470</v>
      </c>
      <c r="H13" s="24" t="s">
        <v>476</v>
      </c>
      <c r="I13" s="24" t="s">
        <v>470</v>
      </c>
      <c r="J13" s="24" t="s">
        <v>483</v>
      </c>
      <c r="K13" s="24" t="s">
        <v>473</v>
      </c>
      <c r="L13" s="24" t="s">
        <v>477</v>
      </c>
      <c r="M13" s="24" t="s">
        <v>472</v>
      </c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3</v>
      </c>
      <c r="D15" s="24" t="s">
        <v>480</v>
      </c>
      <c r="E15" s="24" t="s">
        <v>470</v>
      </c>
      <c r="F15" s="24" t="s">
        <v>471</v>
      </c>
      <c r="G15" s="24" t="s">
        <v>482</v>
      </c>
      <c r="H15" s="24" t="s">
        <v>476</v>
      </c>
      <c r="I15" s="24" t="s">
        <v>479</v>
      </c>
      <c r="J15" s="24" t="s">
        <v>483</v>
      </c>
      <c r="K15" s="24" t="s">
        <v>473</v>
      </c>
      <c r="L15" s="24" t="s">
        <v>470</v>
      </c>
      <c r="M15" s="24" t="s">
        <v>472</v>
      </c>
    </row>
    <row r="16" spans="2:13" ht="30" customHeight="1" x14ac:dyDescent="0.25">
      <c r="B16" s="6" t="s">
        <v>461</v>
      </c>
      <c r="C16" s="20">
        <f>IF(D24=".","",SUM(D48:M48))</f>
        <v>3</v>
      </c>
      <c r="D16" s="24" t="s">
        <v>470</v>
      </c>
      <c r="E16" s="24" t="s">
        <v>481</v>
      </c>
      <c r="F16" s="24" t="s">
        <v>471</v>
      </c>
      <c r="G16" s="24" t="s">
        <v>470</v>
      </c>
      <c r="H16" s="24" t="s">
        <v>476</v>
      </c>
      <c r="I16" s="24" t="s">
        <v>475</v>
      </c>
      <c r="J16" s="24" t="s">
        <v>483</v>
      </c>
      <c r="K16" s="24" t="s">
        <v>473</v>
      </c>
      <c r="L16" s="24" t="s">
        <v>477</v>
      </c>
      <c r="M16" s="24" t="s">
        <v>472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2</v>
      </c>
      <c r="D18" s="24" t="s">
        <v>480</v>
      </c>
      <c r="E18" s="24" t="s">
        <v>469</v>
      </c>
      <c r="F18" s="24" t="s">
        <v>471</v>
      </c>
      <c r="G18" s="24" t="s">
        <v>482</v>
      </c>
      <c r="H18" s="24" t="s">
        <v>476</v>
      </c>
      <c r="I18" s="24" t="s">
        <v>475</v>
      </c>
      <c r="J18" s="24" t="s">
        <v>483</v>
      </c>
      <c r="K18" s="24" t="s">
        <v>473</v>
      </c>
      <c r="L18" s="24" t="s">
        <v>470</v>
      </c>
      <c r="M18" s="24" t="s">
        <v>470</v>
      </c>
    </row>
    <row r="19" spans="2:13" ht="30" customHeight="1" x14ac:dyDescent="0.25">
      <c r="B19" s="6" t="s">
        <v>464</v>
      </c>
      <c r="C19" s="20">
        <f>IF(D24=".","",SUM(D51:M51))</f>
        <v>4</v>
      </c>
      <c r="D19" s="24" t="s">
        <v>470</v>
      </c>
      <c r="E19" s="24" t="s">
        <v>481</v>
      </c>
      <c r="F19" s="24" t="s">
        <v>471</v>
      </c>
      <c r="G19" s="24" t="s">
        <v>482</v>
      </c>
      <c r="H19" s="24" t="s">
        <v>476</v>
      </c>
      <c r="I19" s="24" t="s">
        <v>479</v>
      </c>
      <c r="J19" s="24" t="s">
        <v>483</v>
      </c>
      <c r="K19" s="24" t="s">
        <v>473</v>
      </c>
      <c r="L19" s="24" t="s">
        <v>470</v>
      </c>
      <c r="M19" s="24" t="s">
        <v>472</v>
      </c>
    </row>
    <row r="20" spans="2:13" ht="30" customHeight="1" x14ac:dyDescent="0.25">
      <c r="B20" s="6" t="s">
        <v>465</v>
      </c>
      <c r="C20" s="20">
        <f>IF(D24=".","",SUM(D52:M52))</f>
        <v>2</v>
      </c>
      <c r="D20" s="24" t="s">
        <v>484</v>
      </c>
      <c r="E20" s="24" t="s">
        <v>469</v>
      </c>
      <c r="F20" s="24" t="s">
        <v>471</v>
      </c>
      <c r="G20" s="24" t="s">
        <v>470</v>
      </c>
      <c r="H20" s="24" t="s">
        <v>476</v>
      </c>
      <c r="I20" s="24" t="s">
        <v>470</v>
      </c>
      <c r="J20" s="24" t="s">
        <v>483</v>
      </c>
      <c r="K20" s="24" t="s">
        <v>473</v>
      </c>
      <c r="L20" s="24" t="s">
        <v>470</v>
      </c>
      <c r="M20" s="24" t="s">
        <v>472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4</v>
      </c>
      <c r="D22" s="24" t="s">
        <v>484</v>
      </c>
      <c r="E22" s="24" t="s">
        <v>481</v>
      </c>
      <c r="F22" s="24" t="s">
        <v>471</v>
      </c>
      <c r="G22" s="24" t="s">
        <v>478</v>
      </c>
      <c r="H22" s="24" t="s">
        <v>476</v>
      </c>
      <c r="I22" s="24" t="s">
        <v>470</v>
      </c>
      <c r="J22" s="24" t="s">
        <v>483</v>
      </c>
      <c r="K22" s="24" t="s">
        <v>473</v>
      </c>
      <c r="L22" s="24" t="s">
        <v>477</v>
      </c>
      <c r="M22" s="24" t="s">
        <v>470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484</v>
      </c>
      <c r="E24" s="5" t="s">
        <v>481</v>
      </c>
      <c r="F24" s="5" t="s">
        <v>471</v>
      </c>
      <c r="G24" s="5" t="s">
        <v>482</v>
      </c>
      <c r="H24" s="5" t="s">
        <v>470</v>
      </c>
      <c r="I24" s="5" t="s">
        <v>479</v>
      </c>
      <c r="J24" s="5" t="s">
        <v>488</v>
      </c>
      <c r="K24" s="5" t="s">
        <v>468</v>
      </c>
      <c r="L24" s="5" t="s">
        <v>477</v>
      </c>
      <c r="M24" s="5" t="s">
        <v>485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>
        <f t="shared" ref="D45:M45" si="0">IF(D13="","",IF(D13=D24,1,0))</f>
        <v>0</v>
      </c>
      <c r="E45" s="3">
        <f t="shared" si="0"/>
        <v>0</v>
      </c>
      <c r="F45" s="3">
        <f t="shared" si="0"/>
        <v>1</v>
      </c>
      <c r="G45" s="3">
        <f t="shared" si="0"/>
        <v>0</v>
      </c>
      <c r="H45" s="3">
        <f t="shared" si="0"/>
        <v>0</v>
      </c>
      <c r="I45" s="3">
        <f t="shared" si="0"/>
        <v>0</v>
      </c>
      <c r="J45" s="3">
        <f t="shared" si="0"/>
        <v>0</v>
      </c>
      <c r="K45" s="3">
        <f t="shared" si="0"/>
        <v>0</v>
      </c>
      <c r="L45" s="3">
        <f t="shared" si="0"/>
        <v>1</v>
      </c>
      <c r="M45" s="3">
        <f t="shared" si="0"/>
        <v>0</v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0</v>
      </c>
      <c r="E47" s="3">
        <f t="shared" si="2"/>
        <v>0</v>
      </c>
      <c r="F47" s="3">
        <f t="shared" si="2"/>
        <v>1</v>
      </c>
      <c r="G47" s="3">
        <f t="shared" si="2"/>
        <v>1</v>
      </c>
      <c r="H47" s="3">
        <f t="shared" si="2"/>
        <v>0</v>
      </c>
      <c r="I47" s="3">
        <f t="shared" si="2"/>
        <v>1</v>
      </c>
      <c r="J47" s="3">
        <f t="shared" si="2"/>
        <v>0</v>
      </c>
      <c r="K47" s="3">
        <f t="shared" si="2"/>
        <v>0</v>
      </c>
      <c r="L47" s="3">
        <f t="shared" si="2"/>
        <v>0</v>
      </c>
      <c r="M47" s="3">
        <f t="shared" si="2"/>
        <v>0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0</v>
      </c>
      <c r="E48" s="3">
        <f t="shared" si="3"/>
        <v>1</v>
      </c>
      <c r="F48" s="3">
        <f t="shared" si="3"/>
        <v>1</v>
      </c>
      <c r="G48" s="3">
        <f t="shared" si="3"/>
        <v>0</v>
      </c>
      <c r="H48" s="3">
        <f t="shared" si="3"/>
        <v>0</v>
      </c>
      <c r="I48" s="3">
        <f t="shared" si="3"/>
        <v>0</v>
      </c>
      <c r="J48" s="3">
        <f t="shared" si="3"/>
        <v>0</v>
      </c>
      <c r="K48" s="3">
        <f t="shared" si="3"/>
        <v>0</v>
      </c>
      <c r="L48" s="3">
        <f t="shared" si="3"/>
        <v>1</v>
      </c>
      <c r="M48" s="3">
        <f t="shared" si="3"/>
        <v>0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0</v>
      </c>
      <c r="F50" s="3">
        <f t="shared" si="5"/>
        <v>1</v>
      </c>
      <c r="G50" s="3">
        <f t="shared" si="5"/>
        <v>1</v>
      </c>
      <c r="H50" s="3">
        <f t="shared" si="5"/>
        <v>0</v>
      </c>
      <c r="I50" s="3">
        <f t="shared" si="5"/>
        <v>0</v>
      </c>
      <c r="J50" s="3">
        <f t="shared" si="5"/>
        <v>0</v>
      </c>
      <c r="K50" s="3">
        <f t="shared" si="5"/>
        <v>0</v>
      </c>
      <c r="L50" s="3">
        <f t="shared" si="5"/>
        <v>0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0</v>
      </c>
      <c r="E51" s="3">
        <f t="shared" si="6"/>
        <v>1</v>
      </c>
      <c r="F51" s="3">
        <f t="shared" si="6"/>
        <v>1</v>
      </c>
      <c r="G51" s="3">
        <f t="shared" si="6"/>
        <v>1</v>
      </c>
      <c r="H51" s="3">
        <f t="shared" si="6"/>
        <v>0</v>
      </c>
      <c r="I51" s="3">
        <f t="shared" si="6"/>
        <v>1</v>
      </c>
      <c r="J51" s="3">
        <f t="shared" si="6"/>
        <v>0</v>
      </c>
      <c r="K51" s="3">
        <f t="shared" si="6"/>
        <v>0</v>
      </c>
      <c r="L51" s="3">
        <f t="shared" si="6"/>
        <v>0</v>
      </c>
      <c r="M51" s="3">
        <f t="shared" si="6"/>
        <v>0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1</v>
      </c>
      <c r="E52" s="3">
        <f t="shared" si="7"/>
        <v>0</v>
      </c>
      <c r="F52" s="3">
        <f t="shared" si="7"/>
        <v>1</v>
      </c>
      <c r="G52" s="3">
        <f t="shared" si="7"/>
        <v>0</v>
      </c>
      <c r="H52" s="3">
        <f t="shared" si="7"/>
        <v>0</v>
      </c>
      <c r="I52" s="3">
        <f t="shared" si="7"/>
        <v>0</v>
      </c>
      <c r="J52" s="3">
        <f t="shared" si="7"/>
        <v>0</v>
      </c>
      <c r="K52" s="3">
        <f t="shared" si="7"/>
        <v>0</v>
      </c>
      <c r="L52" s="3">
        <f t="shared" si="7"/>
        <v>0</v>
      </c>
      <c r="M52" s="3">
        <f t="shared" si="7"/>
        <v>0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1</v>
      </c>
      <c r="E54" s="3">
        <f t="shared" si="9"/>
        <v>1</v>
      </c>
      <c r="F54" s="3">
        <f t="shared" si="9"/>
        <v>1</v>
      </c>
      <c r="G54" s="3">
        <f t="shared" si="9"/>
        <v>0</v>
      </c>
      <c r="H54" s="3">
        <f t="shared" si="9"/>
        <v>0</v>
      </c>
      <c r="I54" s="3">
        <f t="shared" si="9"/>
        <v>0</v>
      </c>
      <c r="J54" s="3">
        <f t="shared" si="9"/>
        <v>0</v>
      </c>
      <c r="K54" s="3">
        <f t="shared" si="9"/>
        <v>0</v>
      </c>
      <c r="L54" s="3">
        <f t="shared" si="9"/>
        <v>1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230" priority="43" rank="1"/>
  </conditionalFormatting>
  <conditionalFormatting sqref="D13:D22">
    <cfRule type="cellIs" dxfId="229" priority="10" operator="equal">
      <formula>$D$24</formula>
    </cfRule>
  </conditionalFormatting>
  <conditionalFormatting sqref="E13:E22">
    <cfRule type="cellIs" dxfId="228" priority="9" operator="equal">
      <formula>$E$24</formula>
    </cfRule>
  </conditionalFormatting>
  <conditionalFormatting sqref="F13:F22">
    <cfRule type="cellIs" dxfId="227" priority="8" operator="equal">
      <formula>$F$24</formula>
    </cfRule>
  </conditionalFormatting>
  <conditionalFormatting sqref="G13:G22">
    <cfRule type="cellIs" dxfId="226" priority="7" operator="equal">
      <formula>$G$24</formula>
    </cfRule>
  </conditionalFormatting>
  <conditionalFormatting sqref="H13:H22">
    <cfRule type="cellIs" dxfId="225" priority="6" operator="equal">
      <formula>$H$24</formula>
    </cfRule>
  </conditionalFormatting>
  <conditionalFormatting sqref="I13:I22">
    <cfRule type="cellIs" dxfId="224" priority="5" operator="equal">
      <formula>$I$24</formula>
    </cfRule>
  </conditionalFormatting>
  <conditionalFormatting sqref="J13:J22">
    <cfRule type="cellIs" dxfId="223" priority="4" operator="equal">
      <formula>$J$24</formula>
    </cfRule>
  </conditionalFormatting>
  <conditionalFormatting sqref="K13:K22">
    <cfRule type="cellIs" dxfId="222" priority="3" operator="equal">
      <formula>$K$24</formula>
    </cfRule>
  </conditionalFormatting>
  <conditionalFormatting sqref="L13:L22">
    <cfRule type="cellIs" dxfId="221" priority="2" operator="equal">
      <formula>$L$24</formula>
    </cfRule>
  </conditionalFormatting>
  <conditionalFormatting sqref="M13:M22">
    <cfRule type="cellIs" dxfId="220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B1:M59"/>
  <sheetViews>
    <sheetView zoomScaleNormal="100" workbookViewId="0">
      <selection activeCell="D16" sqref="D16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110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258</v>
      </c>
      <c r="E11" s="67" t="s">
        <v>259</v>
      </c>
      <c r="F11" s="67" t="s">
        <v>260</v>
      </c>
      <c r="G11" s="67" t="s">
        <v>261</v>
      </c>
      <c r="H11" s="67" t="s">
        <v>262</v>
      </c>
      <c r="I11" s="67" t="s">
        <v>263</v>
      </c>
      <c r="J11" s="67" t="s">
        <v>264</v>
      </c>
      <c r="K11" s="67" t="s">
        <v>265</v>
      </c>
      <c r="L11" s="67" t="s">
        <v>266</v>
      </c>
      <c r="M11" s="67" t="s">
        <v>267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>
        <f>IF(D24=".","",SUM(D45:M45))</f>
        <v>3</v>
      </c>
      <c r="D13" s="24" t="s">
        <v>480</v>
      </c>
      <c r="E13" s="24" t="s">
        <v>471</v>
      </c>
      <c r="F13" s="24" t="s">
        <v>478</v>
      </c>
      <c r="G13" s="24" t="s">
        <v>468</v>
      </c>
      <c r="H13" s="24" t="s">
        <v>472</v>
      </c>
      <c r="I13" s="24" t="s">
        <v>470</v>
      </c>
      <c r="J13" s="24" t="s">
        <v>476</v>
      </c>
      <c r="K13" s="24" t="s">
        <v>473</v>
      </c>
      <c r="L13" s="24" t="s">
        <v>481</v>
      </c>
      <c r="M13" s="24" t="s">
        <v>485</v>
      </c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5</v>
      </c>
      <c r="D15" s="24" t="s">
        <v>480</v>
      </c>
      <c r="E15" s="24" t="s">
        <v>471</v>
      </c>
      <c r="F15" s="24" t="s">
        <v>478</v>
      </c>
      <c r="G15" s="24" t="s">
        <v>468</v>
      </c>
      <c r="H15" s="24" t="s">
        <v>472</v>
      </c>
      <c r="I15" s="24" t="s">
        <v>482</v>
      </c>
      <c r="J15" s="24" t="s">
        <v>470</v>
      </c>
      <c r="K15" s="24" t="s">
        <v>473</v>
      </c>
      <c r="L15" s="24" t="s">
        <v>479</v>
      </c>
      <c r="M15" s="24" t="s">
        <v>474</v>
      </c>
    </row>
    <row r="16" spans="2:13" ht="30" customHeight="1" x14ac:dyDescent="0.25">
      <c r="B16" s="6" t="s">
        <v>461</v>
      </c>
      <c r="C16" s="20">
        <f>IF(D24=".","",SUM(D48:M48))</f>
        <v>7</v>
      </c>
      <c r="D16" s="24" t="s">
        <v>480</v>
      </c>
      <c r="E16" s="24" t="s">
        <v>470</v>
      </c>
      <c r="F16" s="24" t="s">
        <v>478</v>
      </c>
      <c r="G16" s="24" t="s">
        <v>468</v>
      </c>
      <c r="H16" s="24" t="s">
        <v>472</v>
      </c>
      <c r="I16" s="24" t="s">
        <v>482</v>
      </c>
      <c r="J16" s="24" t="s">
        <v>470</v>
      </c>
      <c r="K16" s="24" t="s">
        <v>473</v>
      </c>
      <c r="L16" s="24" t="s">
        <v>479</v>
      </c>
      <c r="M16" s="24" t="s">
        <v>470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3</v>
      </c>
      <c r="D18" s="24" t="s">
        <v>480</v>
      </c>
      <c r="E18" s="24" t="s">
        <v>471</v>
      </c>
      <c r="F18" s="24" t="s">
        <v>483</v>
      </c>
      <c r="G18" s="24" t="s">
        <v>468</v>
      </c>
      <c r="H18" s="24" t="s">
        <v>472</v>
      </c>
      <c r="I18" s="24" t="s">
        <v>470</v>
      </c>
      <c r="J18" s="24" t="s">
        <v>476</v>
      </c>
      <c r="K18" s="24" t="s">
        <v>473</v>
      </c>
      <c r="L18" s="24" t="s">
        <v>481</v>
      </c>
      <c r="M18" s="24" t="s">
        <v>485</v>
      </c>
    </row>
    <row r="19" spans="2:13" ht="30" customHeight="1" x14ac:dyDescent="0.25">
      <c r="B19" s="6" t="s">
        <v>464</v>
      </c>
      <c r="C19" s="20">
        <f>IF(D24=".","",SUM(D51:M51))</f>
        <v>6</v>
      </c>
      <c r="D19" s="24" t="s">
        <v>480</v>
      </c>
      <c r="E19" s="24" t="s">
        <v>471</v>
      </c>
      <c r="F19" s="24" t="s">
        <v>478</v>
      </c>
      <c r="G19" s="24" t="s">
        <v>468</v>
      </c>
      <c r="H19" s="24" t="s">
        <v>472</v>
      </c>
      <c r="I19" s="24" t="s">
        <v>470</v>
      </c>
      <c r="J19" s="24" t="s">
        <v>489</v>
      </c>
      <c r="K19" s="24" t="s">
        <v>473</v>
      </c>
      <c r="L19" s="24" t="s">
        <v>479</v>
      </c>
      <c r="M19" s="24" t="s">
        <v>470</v>
      </c>
    </row>
    <row r="20" spans="2:13" ht="30" customHeight="1" x14ac:dyDescent="0.25">
      <c r="B20" s="6" t="s">
        <v>465</v>
      </c>
      <c r="C20" s="20">
        <f>IF(D24=".","",SUM(D52:M52))</f>
        <v>6</v>
      </c>
      <c r="D20" s="24" t="s">
        <v>470</v>
      </c>
      <c r="E20" s="24" t="s">
        <v>469</v>
      </c>
      <c r="F20" s="24" t="s">
        <v>478</v>
      </c>
      <c r="G20" s="24" t="s">
        <v>468</v>
      </c>
      <c r="H20" s="24" t="s">
        <v>472</v>
      </c>
      <c r="I20" s="24" t="s">
        <v>488</v>
      </c>
      <c r="J20" s="24" t="s">
        <v>489</v>
      </c>
      <c r="K20" s="24" t="s">
        <v>473</v>
      </c>
      <c r="L20" s="24" t="s">
        <v>481</v>
      </c>
      <c r="M20" s="24" t="s">
        <v>470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4</v>
      </c>
      <c r="D22" s="24" t="s">
        <v>470</v>
      </c>
      <c r="E22" s="24" t="s">
        <v>471</v>
      </c>
      <c r="F22" s="24" t="s">
        <v>483</v>
      </c>
      <c r="G22" s="24" t="s">
        <v>468</v>
      </c>
      <c r="H22" s="24" t="s">
        <v>470</v>
      </c>
      <c r="I22" s="24" t="s">
        <v>482</v>
      </c>
      <c r="J22" s="24" t="s">
        <v>470</v>
      </c>
      <c r="K22" s="24" t="s">
        <v>473</v>
      </c>
      <c r="L22" s="24" t="s">
        <v>481</v>
      </c>
      <c r="M22" s="24" t="s">
        <v>485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470</v>
      </c>
      <c r="E24" s="5" t="s">
        <v>470</v>
      </c>
      <c r="F24" s="5" t="s">
        <v>470</v>
      </c>
      <c r="G24" s="5" t="s">
        <v>468</v>
      </c>
      <c r="H24" s="5" t="s">
        <v>472</v>
      </c>
      <c r="I24" s="5" t="s">
        <v>482</v>
      </c>
      <c r="J24" s="5" t="s">
        <v>489</v>
      </c>
      <c r="K24" s="5" t="s">
        <v>473</v>
      </c>
      <c r="L24" s="5" t="s">
        <v>479</v>
      </c>
      <c r="M24" s="5" t="s">
        <v>470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>
        <f t="shared" ref="D45:M45" si="0">IF(D13="","",IF(D13=D24,1,0))</f>
        <v>0</v>
      </c>
      <c r="E45" s="3">
        <f t="shared" si="0"/>
        <v>0</v>
      </c>
      <c r="F45" s="3">
        <f t="shared" si="0"/>
        <v>0</v>
      </c>
      <c r="G45" s="3">
        <f t="shared" si="0"/>
        <v>1</v>
      </c>
      <c r="H45" s="3">
        <f t="shared" si="0"/>
        <v>1</v>
      </c>
      <c r="I45" s="3">
        <f t="shared" si="0"/>
        <v>0</v>
      </c>
      <c r="J45" s="3">
        <f t="shared" si="0"/>
        <v>0</v>
      </c>
      <c r="K45" s="3">
        <f t="shared" si="0"/>
        <v>1</v>
      </c>
      <c r="L45" s="3">
        <f t="shared" si="0"/>
        <v>0</v>
      </c>
      <c r="M45" s="3">
        <f t="shared" si="0"/>
        <v>0</v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0</v>
      </c>
      <c r="E47" s="3">
        <f t="shared" si="2"/>
        <v>0</v>
      </c>
      <c r="F47" s="3">
        <f t="shared" si="2"/>
        <v>0</v>
      </c>
      <c r="G47" s="3">
        <f t="shared" si="2"/>
        <v>1</v>
      </c>
      <c r="H47" s="3">
        <f t="shared" si="2"/>
        <v>1</v>
      </c>
      <c r="I47" s="3">
        <f t="shared" si="2"/>
        <v>1</v>
      </c>
      <c r="J47" s="3">
        <f t="shared" si="2"/>
        <v>0</v>
      </c>
      <c r="K47" s="3">
        <f t="shared" si="2"/>
        <v>1</v>
      </c>
      <c r="L47" s="3">
        <f t="shared" si="2"/>
        <v>1</v>
      </c>
      <c r="M47" s="3">
        <f t="shared" si="2"/>
        <v>0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0</v>
      </c>
      <c r="E48" s="3">
        <f t="shared" si="3"/>
        <v>1</v>
      </c>
      <c r="F48" s="3">
        <f t="shared" si="3"/>
        <v>0</v>
      </c>
      <c r="G48" s="3">
        <f t="shared" si="3"/>
        <v>1</v>
      </c>
      <c r="H48" s="3">
        <f t="shared" si="3"/>
        <v>1</v>
      </c>
      <c r="I48" s="3">
        <f t="shared" si="3"/>
        <v>1</v>
      </c>
      <c r="J48" s="3">
        <f t="shared" si="3"/>
        <v>0</v>
      </c>
      <c r="K48" s="3">
        <f t="shared" si="3"/>
        <v>1</v>
      </c>
      <c r="L48" s="3">
        <f t="shared" si="3"/>
        <v>1</v>
      </c>
      <c r="M48" s="3">
        <f t="shared" si="3"/>
        <v>1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0</v>
      </c>
      <c r="F50" s="3">
        <f t="shared" si="5"/>
        <v>0</v>
      </c>
      <c r="G50" s="3">
        <f t="shared" si="5"/>
        <v>1</v>
      </c>
      <c r="H50" s="3">
        <f t="shared" si="5"/>
        <v>1</v>
      </c>
      <c r="I50" s="3">
        <f t="shared" si="5"/>
        <v>0</v>
      </c>
      <c r="J50" s="3">
        <f t="shared" si="5"/>
        <v>0</v>
      </c>
      <c r="K50" s="3">
        <f t="shared" si="5"/>
        <v>1</v>
      </c>
      <c r="L50" s="3">
        <f t="shared" si="5"/>
        <v>0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0</v>
      </c>
      <c r="E51" s="3">
        <f t="shared" si="6"/>
        <v>0</v>
      </c>
      <c r="F51" s="3">
        <f t="shared" si="6"/>
        <v>0</v>
      </c>
      <c r="G51" s="3">
        <f t="shared" si="6"/>
        <v>1</v>
      </c>
      <c r="H51" s="3">
        <f t="shared" si="6"/>
        <v>1</v>
      </c>
      <c r="I51" s="3">
        <f t="shared" si="6"/>
        <v>0</v>
      </c>
      <c r="J51" s="3">
        <f t="shared" si="6"/>
        <v>1</v>
      </c>
      <c r="K51" s="3">
        <f t="shared" si="6"/>
        <v>1</v>
      </c>
      <c r="L51" s="3">
        <f t="shared" si="6"/>
        <v>1</v>
      </c>
      <c r="M51" s="3">
        <f t="shared" si="6"/>
        <v>1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1</v>
      </c>
      <c r="E52" s="3">
        <f t="shared" si="7"/>
        <v>0</v>
      </c>
      <c r="F52" s="3">
        <f t="shared" si="7"/>
        <v>0</v>
      </c>
      <c r="G52" s="3">
        <f t="shared" si="7"/>
        <v>1</v>
      </c>
      <c r="H52" s="3">
        <f t="shared" si="7"/>
        <v>1</v>
      </c>
      <c r="I52" s="3">
        <f t="shared" si="7"/>
        <v>0</v>
      </c>
      <c r="J52" s="3">
        <f t="shared" si="7"/>
        <v>1</v>
      </c>
      <c r="K52" s="3">
        <f t="shared" si="7"/>
        <v>1</v>
      </c>
      <c r="L52" s="3">
        <f t="shared" si="7"/>
        <v>0</v>
      </c>
      <c r="M52" s="3">
        <f t="shared" si="7"/>
        <v>1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1</v>
      </c>
      <c r="E54" s="3">
        <f t="shared" si="9"/>
        <v>0</v>
      </c>
      <c r="F54" s="3">
        <f t="shared" si="9"/>
        <v>0</v>
      </c>
      <c r="G54" s="3">
        <f t="shared" si="9"/>
        <v>1</v>
      </c>
      <c r="H54" s="3">
        <f t="shared" si="9"/>
        <v>0</v>
      </c>
      <c r="I54" s="3">
        <f t="shared" si="9"/>
        <v>1</v>
      </c>
      <c r="J54" s="3">
        <f t="shared" si="9"/>
        <v>0</v>
      </c>
      <c r="K54" s="3">
        <f t="shared" si="9"/>
        <v>1</v>
      </c>
      <c r="L54" s="3">
        <f t="shared" si="9"/>
        <v>0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219" priority="42" rank="1"/>
  </conditionalFormatting>
  <conditionalFormatting sqref="D13:D22">
    <cfRule type="cellIs" dxfId="218" priority="10" operator="equal">
      <formula>$D$24</formula>
    </cfRule>
  </conditionalFormatting>
  <conditionalFormatting sqref="E13:E22">
    <cfRule type="cellIs" dxfId="217" priority="9" operator="equal">
      <formula>$E$24</formula>
    </cfRule>
  </conditionalFormatting>
  <conditionalFormatting sqref="F13:F22">
    <cfRule type="cellIs" dxfId="216" priority="8" operator="equal">
      <formula>$F$24</formula>
    </cfRule>
  </conditionalFormatting>
  <conditionalFormatting sqref="G13:G22">
    <cfRule type="cellIs" dxfId="215" priority="7" operator="equal">
      <formula>$G$24</formula>
    </cfRule>
  </conditionalFormatting>
  <conditionalFormatting sqref="H13:H22">
    <cfRule type="cellIs" dxfId="214" priority="6" operator="equal">
      <formula>$H$24</formula>
    </cfRule>
  </conditionalFormatting>
  <conditionalFormatting sqref="I13:I22">
    <cfRule type="cellIs" dxfId="213" priority="5" operator="equal">
      <formula>$I$24</formula>
    </cfRule>
  </conditionalFormatting>
  <conditionalFormatting sqref="J13:J22">
    <cfRule type="cellIs" dxfId="212" priority="4" operator="equal">
      <formula>$J$24</formula>
    </cfRule>
  </conditionalFormatting>
  <conditionalFormatting sqref="K13:K22">
    <cfRule type="cellIs" dxfId="211" priority="3" operator="equal">
      <formula>$K$24</formula>
    </cfRule>
  </conditionalFormatting>
  <conditionalFormatting sqref="L13:L22">
    <cfRule type="cellIs" dxfId="210" priority="2" operator="equal">
      <formula>$L$24</formula>
    </cfRule>
  </conditionalFormatting>
  <conditionalFormatting sqref="M13:M22">
    <cfRule type="cellIs" dxfId="209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B1:M59"/>
  <sheetViews>
    <sheetView zoomScaleNormal="100" workbookViewId="0">
      <selection activeCell="G16" sqref="G16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111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268</v>
      </c>
      <c r="E11" s="67" t="s">
        <v>269</v>
      </c>
      <c r="F11" s="67" t="s">
        <v>270</v>
      </c>
      <c r="G11" s="67" t="s">
        <v>271</v>
      </c>
      <c r="H11" s="67" t="s">
        <v>272</v>
      </c>
      <c r="I11" s="67" t="s">
        <v>273</v>
      </c>
      <c r="J11" s="67" t="s">
        <v>274</v>
      </c>
      <c r="K11" s="67" t="s">
        <v>275</v>
      </c>
      <c r="L11" s="67" t="s">
        <v>276</v>
      </c>
      <c r="M11" s="67" t="s">
        <v>277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>
        <f>IF(D24=".","",SUM(D45:M45))</f>
        <v>3</v>
      </c>
      <c r="D13" s="24" t="s">
        <v>488</v>
      </c>
      <c r="E13" s="24" t="s">
        <v>485</v>
      </c>
      <c r="F13" s="24" t="s">
        <v>480</v>
      </c>
      <c r="G13" s="24" t="s">
        <v>481</v>
      </c>
      <c r="H13" s="24" t="s">
        <v>471</v>
      </c>
      <c r="I13" s="24" t="s">
        <v>473</v>
      </c>
      <c r="J13" s="24" t="s">
        <v>470</v>
      </c>
      <c r="K13" s="24" t="s">
        <v>470</v>
      </c>
      <c r="L13" s="24" t="s">
        <v>472</v>
      </c>
      <c r="M13" s="24" t="s">
        <v>468</v>
      </c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4</v>
      </c>
      <c r="D15" s="24" t="s">
        <v>490</v>
      </c>
      <c r="E15" s="24" t="s">
        <v>470</v>
      </c>
      <c r="F15" s="24" t="s">
        <v>470</v>
      </c>
      <c r="G15" s="24" t="s">
        <v>481</v>
      </c>
      <c r="H15" s="24" t="s">
        <v>471</v>
      </c>
      <c r="I15" s="24" t="s">
        <v>470</v>
      </c>
      <c r="J15" s="24" t="s">
        <v>479</v>
      </c>
      <c r="K15" s="24" t="s">
        <v>475</v>
      </c>
      <c r="L15" s="24" t="s">
        <v>472</v>
      </c>
      <c r="M15" s="24" t="s">
        <v>468</v>
      </c>
    </row>
    <row r="16" spans="2:13" ht="30" customHeight="1" x14ac:dyDescent="0.25">
      <c r="B16" s="6" t="s">
        <v>461</v>
      </c>
      <c r="C16" s="20">
        <f>IF(D24=".","",SUM(D48:M48))</f>
        <v>5</v>
      </c>
      <c r="D16" s="24" t="s">
        <v>490</v>
      </c>
      <c r="E16" s="24" t="s">
        <v>485</v>
      </c>
      <c r="F16" s="24" t="s">
        <v>470</v>
      </c>
      <c r="G16" s="24" t="s">
        <v>481</v>
      </c>
      <c r="H16" s="24" t="s">
        <v>471</v>
      </c>
      <c r="I16" s="24" t="s">
        <v>473</v>
      </c>
      <c r="J16" s="24" t="s">
        <v>479</v>
      </c>
      <c r="K16" s="24" t="s">
        <v>469</v>
      </c>
      <c r="L16" s="24" t="s">
        <v>472</v>
      </c>
      <c r="M16" s="24" t="s">
        <v>468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1</v>
      </c>
      <c r="D18" s="24" t="s">
        <v>470</v>
      </c>
      <c r="E18" s="24" t="s">
        <v>485</v>
      </c>
      <c r="F18" s="24" t="s">
        <v>480</v>
      </c>
      <c r="G18" s="24" t="s">
        <v>481</v>
      </c>
      <c r="H18" s="24" t="s">
        <v>471</v>
      </c>
      <c r="I18" s="24" t="s">
        <v>473</v>
      </c>
      <c r="J18" s="24" t="s">
        <v>476</v>
      </c>
      <c r="K18" s="24" t="s">
        <v>475</v>
      </c>
      <c r="L18" s="24" t="s">
        <v>470</v>
      </c>
      <c r="M18" s="24" t="s">
        <v>468</v>
      </c>
    </row>
    <row r="19" spans="2:13" ht="30" customHeight="1" x14ac:dyDescent="0.25">
      <c r="B19" s="6" t="s">
        <v>464</v>
      </c>
      <c r="C19" s="20">
        <f>IF(D24=".","",SUM(D51:M51))</f>
        <v>3</v>
      </c>
      <c r="D19" s="24" t="s">
        <v>490</v>
      </c>
      <c r="E19" s="24" t="s">
        <v>485</v>
      </c>
      <c r="F19" s="24" t="s">
        <v>478</v>
      </c>
      <c r="G19" s="24" t="s">
        <v>481</v>
      </c>
      <c r="H19" s="24" t="s">
        <v>471</v>
      </c>
      <c r="I19" s="24" t="s">
        <v>470</v>
      </c>
      <c r="J19" s="24" t="s">
        <v>479</v>
      </c>
      <c r="K19" s="24" t="s">
        <v>475</v>
      </c>
      <c r="L19" s="24" t="s">
        <v>472</v>
      </c>
      <c r="M19" s="24" t="s">
        <v>468</v>
      </c>
    </row>
    <row r="20" spans="2:13" ht="30" customHeight="1" x14ac:dyDescent="0.25">
      <c r="B20" s="6" t="s">
        <v>465</v>
      </c>
      <c r="C20" s="20">
        <f>IF(D24=".","",SUM(D52:M52))</f>
        <v>4</v>
      </c>
      <c r="D20" s="24" t="s">
        <v>470</v>
      </c>
      <c r="E20" s="24" t="s">
        <v>484</v>
      </c>
      <c r="F20" s="24" t="s">
        <v>478</v>
      </c>
      <c r="G20" s="24" t="s">
        <v>481</v>
      </c>
      <c r="H20" s="24" t="s">
        <v>471</v>
      </c>
      <c r="I20" s="24" t="s">
        <v>470</v>
      </c>
      <c r="J20" s="24" t="s">
        <v>476</v>
      </c>
      <c r="K20" s="24" t="s">
        <v>470</v>
      </c>
      <c r="L20" s="24" t="s">
        <v>472</v>
      </c>
      <c r="M20" s="24" t="s">
        <v>477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3</v>
      </c>
      <c r="D22" s="24" t="s">
        <v>490</v>
      </c>
      <c r="E22" s="24" t="s">
        <v>484</v>
      </c>
      <c r="F22" s="24" t="s">
        <v>478</v>
      </c>
      <c r="G22" s="24" t="s">
        <v>481</v>
      </c>
      <c r="H22" s="24" t="s">
        <v>471</v>
      </c>
      <c r="I22" s="24" t="s">
        <v>473</v>
      </c>
      <c r="J22" s="24" t="s">
        <v>476</v>
      </c>
      <c r="K22" s="24" t="s">
        <v>469</v>
      </c>
      <c r="L22" s="24" t="s">
        <v>470</v>
      </c>
      <c r="M22" s="24" t="s">
        <v>468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490</v>
      </c>
      <c r="E24" s="5" t="s">
        <v>484</v>
      </c>
      <c r="F24" s="5" t="s">
        <v>470</v>
      </c>
      <c r="G24" s="5" t="s">
        <v>470</v>
      </c>
      <c r="H24" s="5" t="s">
        <v>470</v>
      </c>
      <c r="I24" s="5" t="s">
        <v>473</v>
      </c>
      <c r="J24" s="5" t="s">
        <v>479</v>
      </c>
      <c r="K24" s="5" t="s">
        <v>470</v>
      </c>
      <c r="L24" s="5" t="s">
        <v>472</v>
      </c>
      <c r="M24" s="5" t="s">
        <v>477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>
        <f t="shared" ref="D45:M45" si="0">IF(D13="","",IF(D13=D24,1,0))</f>
        <v>0</v>
      </c>
      <c r="E45" s="3">
        <f t="shared" si="0"/>
        <v>0</v>
      </c>
      <c r="F45" s="3">
        <f t="shared" si="0"/>
        <v>0</v>
      </c>
      <c r="G45" s="3">
        <f t="shared" si="0"/>
        <v>0</v>
      </c>
      <c r="H45" s="3">
        <f t="shared" si="0"/>
        <v>0</v>
      </c>
      <c r="I45" s="3">
        <f t="shared" si="0"/>
        <v>1</v>
      </c>
      <c r="J45" s="3">
        <f t="shared" si="0"/>
        <v>0</v>
      </c>
      <c r="K45" s="3">
        <f t="shared" si="0"/>
        <v>1</v>
      </c>
      <c r="L45" s="3">
        <f t="shared" si="0"/>
        <v>1</v>
      </c>
      <c r="M45" s="3">
        <f t="shared" si="0"/>
        <v>0</v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1</v>
      </c>
      <c r="E47" s="3">
        <f t="shared" si="2"/>
        <v>0</v>
      </c>
      <c r="F47" s="3">
        <f t="shared" si="2"/>
        <v>1</v>
      </c>
      <c r="G47" s="3">
        <f t="shared" si="2"/>
        <v>0</v>
      </c>
      <c r="H47" s="3">
        <f t="shared" si="2"/>
        <v>0</v>
      </c>
      <c r="I47" s="3">
        <f t="shared" si="2"/>
        <v>0</v>
      </c>
      <c r="J47" s="3">
        <f t="shared" si="2"/>
        <v>1</v>
      </c>
      <c r="K47" s="3">
        <f t="shared" si="2"/>
        <v>0</v>
      </c>
      <c r="L47" s="3">
        <f t="shared" si="2"/>
        <v>1</v>
      </c>
      <c r="M47" s="3">
        <f t="shared" si="2"/>
        <v>0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1</v>
      </c>
      <c r="E48" s="3">
        <f t="shared" si="3"/>
        <v>0</v>
      </c>
      <c r="F48" s="3">
        <f t="shared" si="3"/>
        <v>1</v>
      </c>
      <c r="G48" s="3">
        <f t="shared" si="3"/>
        <v>0</v>
      </c>
      <c r="H48" s="3">
        <f t="shared" si="3"/>
        <v>0</v>
      </c>
      <c r="I48" s="3">
        <f t="shared" si="3"/>
        <v>1</v>
      </c>
      <c r="J48" s="3">
        <f t="shared" si="3"/>
        <v>1</v>
      </c>
      <c r="K48" s="3">
        <f t="shared" si="3"/>
        <v>0</v>
      </c>
      <c r="L48" s="3">
        <f t="shared" si="3"/>
        <v>1</v>
      </c>
      <c r="M48" s="3">
        <f t="shared" si="3"/>
        <v>0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0</v>
      </c>
      <c r="F50" s="3">
        <f t="shared" si="5"/>
        <v>0</v>
      </c>
      <c r="G50" s="3">
        <f t="shared" si="5"/>
        <v>0</v>
      </c>
      <c r="H50" s="3">
        <f t="shared" si="5"/>
        <v>0</v>
      </c>
      <c r="I50" s="3">
        <f t="shared" si="5"/>
        <v>1</v>
      </c>
      <c r="J50" s="3">
        <f t="shared" si="5"/>
        <v>0</v>
      </c>
      <c r="K50" s="3">
        <f t="shared" si="5"/>
        <v>0</v>
      </c>
      <c r="L50" s="3">
        <f t="shared" si="5"/>
        <v>0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1</v>
      </c>
      <c r="E51" s="3">
        <f t="shared" si="6"/>
        <v>0</v>
      </c>
      <c r="F51" s="3">
        <f t="shared" si="6"/>
        <v>0</v>
      </c>
      <c r="G51" s="3">
        <f t="shared" si="6"/>
        <v>0</v>
      </c>
      <c r="H51" s="3">
        <f t="shared" si="6"/>
        <v>0</v>
      </c>
      <c r="I51" s="3">
        <f t="shared" si="6"/>
        <v>0</v>
      </c>
      <c r="J51" s="3">
        <f t="shared" si="6"/>
        <v>1</v>
      </c>
      <c r="K51" s="3">
        <f t="shared" si="6"/>
        <v>0</v>
      </c>
      <c r="L51" s="3">
        <f t="shared" si="6"/>
        <v>1</v>
      </c>
      <c r="M51" s="3">
        <f t="shared" si="6"/>
        <v>0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1</v>
      </c>
      <c r="F52" s="3">
        <f t="shared" si="7"/>
        <v>0</v>
      </c>
      <c r="G52" s="3">
        <f t="shared" si="7"/>
        <v>0</v>
      </c>
      <c r="H52" s="3">
        <f t="shared" si="7"/>
        <v>0</v>
      </c>
      <c r="I52" s="3">
        <f t="shared" si="7"/>
        <v>0</v>
      </c>
      <c r="J52" s="3">
        <f t="shared" si="7"/>
        <v>0</v>
      </c>
      <c r="K52" s="3">
        <f t="shared" si="7"/>
        <v>1</v>
      </c>
      <c r="L52" s="3">
        <f t="shared" si="7"/>
        <v>1</v>
      </c>
      <c r="M52" s="3">
        <f t="shared" si="7"/>
        <v>1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1</v>
      </c>
      <c r="E54" s="3">
        <f t="shared" si="9"/>
        <v>1</v>
      </c>
      <c r="F54" s="3">
        <f t="shared" si="9"/>
        <v>0</v>
      </c>
      <c r="G54" s="3">
        <f t="shared" si="9"/>
        <v>0</v>
      </c>
      <c r="H54" s="3">
        <f t="shared" si="9"/>
        <v>0</v>
      </c>
      <c r="I54" s="3">
        <f t="shared" si="9"/>
        <v>1</v>
      </c>
      <c r="J54" s="3">
        <f t="shared" si="9"/>
        <v>0</v>
      </c>
      <c r="K54" s="3">
        <f t="shared" si="9"/>
        <v>0</v>
      </c>
      <c r="L54" s="3">
        <f t="shared" si="9"/>
        <v>0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208" priority="41" rank="1"/>
  </conditionalFormatting>
  <conditionalFormatting sqref="D13:D22">
    <cfRule type="cellIs" dxfId="207" priority="10" operator="equal">
      <formula>$D$24</formula>
    </cfRule>
  </conditionalFormatting>
  <conditionalFormatting sqref="E13:E22">
    <cfRule type="cellIs" dxfId="206" priority="9" operator="equal">
      <formula>$E$24</formula>
    </cfRule>
  </conditionalFormatting>
  <conditionalFormatting sqref="F13:F22">
    <cfRule type="cellIs" dxfId="205" priority="8" operator="equal">
      <formula>$F$24</formula>
    </cfRule>
  </conditionalFormatting>
  <conditionalFormatting sqref="G13:G22">
    <cfRule type="cellIs" dxfId="204" priority="7" operator="equal">
      <formula>$G$24</formula>
    </cfRule>
  </conditionalFormatting>
  <conditionalFormatting sqref="H13:H22">
    <cfRule type="cellIs" dxfId="203" priority="6" operator="equal">
      <formula>$H$24</formula>
    </cfRule>
  </conditionalFormatting>
  <conditionalFormatting sqref="I13:I22">
    <cfRule type="cellIs" dxfId="202" priority="5" operator="equal">
      <formula>$I$24</formula>
    </cfRule>
  </conditionalFormatting>
  <conditionalFormatting sqref="J13:J22">
    <cfRule type="cellIs" dxfId="201" priority="4" operator="equal">
      <formula>$J$24</formula>
    </cfRule>
  </conditionalFormatting>
  <conditionalFormatting sqref="K13:K22">
    <cfRule type="cellIs" dxfId="200" priority="3" operator="equal">
      <formula>$K$24</formula>
    </cfRule>
  </conditionalFormatting>
  <conditionalFormatting sqref="L13:L22">
    <cfRule type="cellIs" dxfId="199" priority="2" operator="equal">
      <formula>$L$24</formula>
    </cfRule>
  </conditionalFormatting>
  <conditionalFormatting sqref="M13:M22">
    <cfRule type="cellIs" dxfId="198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B1:M59"/>
  <sheetViews>
    <sheetView zoomScaleNormal="100" workbookViewId="0">
      <selection activeCell="L24" sqref="L24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112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278</v>
      </c>
      <c r="E11" s="67" t="s">
        <v>279</v>
      </c>
      <c r="F11" s="67" t="s">
        <v>280</v>
      </c>
      <c r="G11" s="67" t="s">
        <v>281</v>
      </c>
      <c r="H11" s="67" t="s">
        <v>282</v>
      </c>
      <c r="I11" s="67" t="s">
        <v>283</v>
      </c>
      <c r="J11" s="67" t="s">
        <v>284</v>
      </c>
      <c r="K11" s="67" t="s">
        <v>285</v>
      </c>
      <c r="L11" s="67" t="s">
        <v>286</v>
      </c>
      <c r="M11" s="67" t="s">
        <v>287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>
        <f>IF(D24=".","",SUM(D45:M45))</f>
        <v>5</v>
      </c>
      <c r="D13" s="24" t="s">
        <v>480</v>
      </c>
      <c r="E13" s="24" t="s">
        <v>470</v>
      </c>
      <c r="F13" s="24" t="s">
        <v>468</v>
      </c>
      <c r="G13" s="24" t="s">
        <v>471</v>
      </c>
      <c r="H13" s="24" t="s">
        <v>478</v>
      </c>
      <c r="I13" s="24" t="s">
        <v>473</v>
      </c>
      <c r="J13" s="24" t="s">
        <v>472</v>
      </c>
      <c r="K13" s="24" t="s">
        <v>477</v>
      </c>
      <c r="L13" s="24" t="s">
        <v>485</v>
      </c>
      <c r="M13" s="24" t="s">
        <v>470</v>
      </c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5</v>
      </c>
      <c r="D15" s="24" t="s">
        <v>480</v>
      </c>
      <c r="E15" s="24" t="s">
        <v>469</v>
      </c>
      <c r="F15" s="24" t="s">
        <v>468</v>
      </c>
      <c r="G15" s="24" t="s">
        <v>470</v>
      </c>
      <c r="H15" s="24" t="s">
        <v>478</v>
      </c>
      <c r="I15" s="24" t="s">
        <v>473</v>
      </c>
      <c r="J15" s="24" t="s">
        <v>470</v>
      </c>
      <c r="K15" s="24" t="s">
        <v>490</v>
      </c>
      <c r="L15" s="24" t="s">
        <v>485</v>
      </c>
      <c r="M15" s="24" t="s">
        <v>470</v>
      </c>
    </row>
    <row r="16" spans="2:13" ht="30" customHeight="1" x14ac:dyDescent="0.25">
      <c r="B16" s="6" t="s">
        <v>461</v>
      </c>
      <c r="C16" s="20">
        <f>IF(D24=".","",SUM(D48:M48))</f>
        <v>4</v>
      </c>
      <c r="D16" s="24" t="s">
        <v>480</v>
      </c>
      <c r="E16" s="24" t="s">
        <v>470</v>
      </c>
      <c r="F16" s="24" t="s">
        <v>470</v>
      </c>
      <c r="G16" s="24" t="s">
        <v>471</v>
      </c>
      <c r="H16" s="24" t="s">
        <v>489</v>
      </c>
      <c r="I16" s="24" t="s">
        <v>473</v>
      </c>
      <c r="J16" s="24" t="s">
        <v>472</v>
      </c>
      <c r="K16" s="24" t="s">
        <v>477</v>
      </c>
      <c r="L16" s="24" t="s">
        <v>485</v>
      </c>
      <c r="M16" s="24" t="s">
        <v>470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4</v>
      </c>
      <c r="D18" s="24" t="s">
        <v>480</v>
      </c>
      <c r="E18" s="24" t="s">
        <v>470</v>
      </c>
      <c r="F18" s="24" t="s">
        <v>468</v>
      </c>
      <c r="G18" s="24" t="s">
        <v>471</v>
      </c>
      <c r="H18" s="24" t="s">
        <v>489</v>
      </c>
      <c r="I18" s="24" t="s">
        <v>473</v>
      </c>
      <c r="J18" s="24" t="s">
        <v>472</v>
      </c>
      <c r="K18" s="24" t="s">
        <v>490</v>
      </c>
      <c r="L18" s="24" t="s">
        <v>485</v>
      </c>
      <c r="M18" s="24" t="s">
        <v>481</v>
      </c>
    </row>
    <row r="19" spans="2:13" ht="30" customHeight="1" x14ac:dyDescent="0.25">
      <c r="B19" s="6" t="s">
        <v>464</v>
      </c>
      <c r="C19" s="20">
        <f>IF(D24=".","",SUM(D51:M51))</f>
        <v>5</v>
      </c>
      <c r="D19" s="24" t="s">
        <v>480</v>
      </c>
      <c r="E19" s="24" t="s">
        <v>470</v>
      </c>
      <c r="F19" s="24" t="s">
        <v>468</v>
      </c>
      <c r="G19" s="24" t="s">
        <v>471</v>
      </c>
      <c r="H19" s="24" t="s">
        <v>470</v>
      </c>
      <c r="I19" s="24" t="s">
        <v>473</v>
      </c>
      <c r="J19" s="24" t="s">
        <v>472</v>
      </c>
      <c r="K19" s="24" t="s">
        <v>470</v>
      </c>
      <c r="L19" s="24" t="s">
        <v>485</v>
      </c>
      <c r="M19" s="24" t="s">
        <v>470</v>
      </c>
    </row>
    <row r="20" spans="2:13" ht="30" customHeight="1" x14ac:dyDescent="0.25">
      <c r="B20" s="6" t="s">
        <v>465</v>
      </c>
      <c r="C20" s="20">
        <f>IF(D24=".","",SUM(D52:M52))</f>
        <v>6</v>
      </c>
      <c r="D20" s="24" t="s">
        <v>480</v>
      </c>
      <c r="E20" s="24" t="s">
        <v>470</v>
      </c>
      <c r="F20" s="24" t="s">
        <v>468</v>
      </c>
      <c r="G20" s="24" t="s">
        <v>471</v>
      </c>
      <c r="H20" s="24" t="s">
        <v>478</v>
      </c>
      <c r="I20" s="24" t="s">
        <v>473</v>
      </c>
      <c r="J20" s="24" t="s">
        <v>472</v>
      </c>
      <c r="K20" s="24" t="s">
        <v>470</v>
      </c>
      <c r="L20" s="24" t="s">
        <v>470</v>
      </c>
      <c r="M20" s="24" t="s">
        <v>474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5</v>
      </c>
      <c r="D22" s="24" t="s">
        <v>480</v>
      </c>
      <c r="E22" s="24" t="s">
        <v>469</v>
      </c>
      <c r="F22" s="24" t="s">
        <v>468</v>
      </c>
      <c r="G22" s="24" t="s">
        <v>471</v>
      </c>
      <c r="H22" s="24" t="s">
        <v>470</v>
      </c>
      <c r="I22" s="24" t="s">
        <v>470</v>
      </c>
      <c r="J22" s="24" t="s">
        <v>472</v>
      </c>
      <c r="K22" s="24" t="s">
        <v>470</v>
      </c>
      <c r="L22" s="24" t="s">
        <v>483</v>
      </c>
      <c r="M22" s="24" t="s">
        <v>481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480</v>
      </c>
      <c r="E24" s="5" t="s">
        <v>469</v>
      </c>
      <c r="F24" s="5" t="s">
        <v>468</v>
      </c>
      <c r="G24" s="5" t="s">
        <v>470</v>
      </c>
      <c r="H24" s="5" t="s">
        <v>470</v>
      </c>
      <c r="I24" s="5" t="s">
        <v>473</v>
      </c>
      <c r="J24" s="5" t="s">
        <v>472</v>
      </c>
      <c r="K24" s="5" t="s">
        <v>477</v>
      </c>
      <c r="L24" s="5" t="s">
        <v>470</v>
      </c>
      <c r="M24" s="5" t="s">
        <v>474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>
        <f t="shared" ref="D45:M45" si="0">IF(D13="","",IF(D13=D24,1,0))</f>
        <v>1</v>
      </c>
      <c r="E45" s="3">
        <f t="shared" si="0"/>
        <v>0</v>
      </c>
      <c r="F45" s="3">
        <f t="shared" si="0"/>
        <v>1</v>
      </c>
      <c r="G45" s="3">
        <f t="shared" si="0"/>
        <v>0</v>
      </c>
      <c r="H45" s="3">
        <f t="shared" si="0"/>
        <v>0</v>
      </c>
      <c r="I45" s="3">
        <f t="shared" si="0"/>
        <v>1</v>
      </c>
      <c r="J45" s="3">
        <f t="shared" si="0"/>
        <v>1</v>
      </c>
      <c r="K45" s="3">
        <f t="shared" si="0"/>
        <v>1</v>
      </c>
      <c r="L45" s="3">
        <f t="shared" si="0"/>
        <v>0</v>
      </c>
      <c r="M45" s="3">
        <f t="shared" si="0"/>
        <v>0</v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1</v>
      </c>
      <c r="E47" s="3">
        <f t="shared" si="2"/>
        <v>1</v>
      </c>
      <c r="F47" s="3">
        <f t="shared" si="2"/>
        <v>1</v>
      </c>
      <c r="G47" s="3">
        <f t="shared" si="2"/>
        <v>1</v>
      </c>
      <c r="H47" s="3">
        <f t="shared" si="2"/>
        <v>0</v>
      </c>
      <c r="I47" s="3">
        <f t="shared" si="2"/>
        <v>1</v>
      </c>
      <c r="J47" s="3">
        <f t="shared" si="2"/>
        <v>0</v>
      </c>
      <c r="K47" s="3">
        <f t="shared" si="2"/>
        <v>0</v>
      </c>
      <c r="L47" s="3">
        <f t="shared" si="2"/>
        <v>0</v>
      </c>
      <c r="M47" s="3">
        <f t="shared" si="2"/>
        <v>0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1</v>
      </c>
      <c r="E48" s="3">
        <f t="shared" si="3"/>
        <v>0</v>
      </c>
      <c r="F48" s="3">
        <f t="shared" si="3"/>
        <v>0</v>
      </c>
      <c r="G48" s="3">
        <f t="shared" si="3"/>
        <v>0</v>
      </c>
      <c r="H48" s="3">
        <f t="shared" si="3"/>
        <v>0</v>
      </c>
      <c r="I48" s="3">
        <f t="shared" si="3"/>
        <v>1</v>
      </c>
      <c r="J48" s="3">
        <f t="shared" si="3"/>
        <v>1</v>
      </c>
      <c r="K48" s="3">
        <f t="shared" si="3"/>
        <v>1</v>
      </c>
      <c r="L48" s="3">
        <f t="shared" si="3"/>
        <v>0</v>
      </c>
      <c r="M48" s="3">
        <f t="shared" si="3"/>
        <v>0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1</v>
      </c>
      <c r="E50" s="3">
        <f t="shared" si="5"/>
        <v>0</v>
      </c>
      <c r="F50" s="3">
        <f t="shared" si="5"/>
        <v>1</v>
      </c>
      <c r="G50" s="3">
        <f t="shared" si="5"/>
        <v>0</v>
      </c>
      <c r="H50" s="3">
        <f t="shared" si="5"/>
        <v>0</v>
      </c>
      <c r="I50" s="3">
        <f t="shared" si="5"/>
        <v>1</v>
      </c>
      <c r="J50" s="3">
        <f t="shared" si="5"/>
        <v>1</v>
      </c>
      <c r="K50" s="3">
        <f t="shared" si="5"/>
        <v>0</v>
      </c>
      <c r="L50" s="3">
        <f t="shared" si="5"/>
        <v>0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1</v>
      </c>
      <c r="E51" s="3">
        <f t="shared" si="6"/>
        <v>0</v>
      </c>
      <c r="F51" s="3">
        <f t="shared" si="6"/>
        <v>1</v>
      </c>
      <c r="G51" s="3">
        <f t="shared" si="6"/>
        <v>0</v>
      </c>
      <c r="H51" s="3">
        <f t="shared" si="6"/>
        <v>1</v>
      </c>
      <c r="I51" s="3">
        <f t="shared" si="6"/>
        <v>1</v>
      </c>
      <c r="J51" s="3">
        <f t="shared" si="6"/>
        <v>1</v>
      </c>
      <c r="K51" s="3">
        <f t="shared" si="6"/>
        <v>0</v>
      </c>
      <c r="L51" s="3">
        <f t="shared" si="6"/>
        <v>0</v>
      </c>
      <c r="M51" s="3">
        <f t="shared" si="6"/>
        <v>0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1</v>
      </c>
      <c r="E52" s="3">
        <f t="shared" si="7"/>
        <v>0</v>
      </c>
      <c r="F52" s="3">
        <f t="shared" si="7"/>
        <v>1</v>
      </c>
      <c r="G52" s="3">
        <f t="shared" si="7"/>
        <v>0</v>
      </c>
      <c r="H52" s="3">
        <f t="shared" si="7"/>
        <v>0</v>
      </c>
      <c r="I52" s="3">
        <f t="shared" si="7"/>
        <v>1</v>
      </c>
      <c r="J52" s="3">
        <f t="shared" si="7"/>
        <v>1</v>
      </c>
      <c r="K52" s="3">
        <f t="shared" si="7"/>
        <v>0</v>
      </c>
      <c r="L52" s="3">
        <f t="shared" si="7"/>
        <v>1</v>
      </c>
      <c r="M52" s="3">
        <f t="shared" si="7"/>
        <v>1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1</v>
      </c>
      <c r="E54" s="3">
        <f t="shared" si="9"/>
        <v>1</v>
      </c>
      <c r="F54" s="3">
        <f t="shared" si="9"/>
        <v>1</v>
      </c>
      <c r="G54" s="3">
        <f t="shared" si="9"/>
        <v>0</v>
      </c>
      <c r="H54" s="3">
        <f t="shared" si="9"/>
        <v>1</v>
      </c>
      <c r="I54" s="3">
        <f t="shared" si="9"/>
        <v>0</v>
      </c>
      <c r="J54" s="3">
        <f t="shared" si="9"/>
        <v>1</v>
      </c>
      <c r="K54" s="3">
        <f t="shared" si="9"/>
        <v>0</v>
      </c>
      <c r="L54" s="3">
        <f t="shared" si="9"/>
        <v>0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197" priority="40" rank="1"/>
  </conditionalFormatting>
  <conditionalFormatting sqref="D13:D22">
    <cfRule type="cellIs" dxfId="196" priority="10" operator="equal">
      <formula>$D$24</formula>
    </cfRule>
  </conditionalFormatting>
  <conditionalFormatting sqref="E13:E22">
    <cfRule type="cellIs" dxfId="195" priority="9" operator="equal">
      <formula>$E$24</formula>
    </cfRule>
  </conditionalFormatting>
  <conditionalFormatting sqref="F13:F22">
    <cfRule type="cellIs" dxfId="194" priority="8" operator="equal">
      <formula>$F$24</formula>
    </cfRule>
  </conditionalFormatting>
  <conditionalFormatting sqref="G13:G22">
    <cfRule type="cellIs" dxfId="193" priority="7" operator="equal">
      <formula>$G$24</formula>
    </cfRule>
  </conditionalFormatting>
  <conditionalFormatting sqref="H13:H22">
    <cfRule type="cellIs" dxfId="192" priority="6" operator="equal">
      <formula>$H$24</formula>
    </cfRule>
  </conditionalFormatting>
  <conditionalFormatting sqref="I13:I22">
    <cfRule type="cellIs" dxfId="191" priority="5" operator="equal">
      <formula>$I$24</formula>
    </cfRule>
  </conditionalFormatting>
  <conditionalFormatting sqref="J13:J22">
    <cfRule type="cellIs" dxfId="190" priority="4" operator="equal">
      <formula>$J$24</formula>
    </cfRule>
  </conditionalFormatting>
  <conditionalFormatting sqref="K13:K22">
    <cfRule type="cellIs" dxfId="189" priority="3" operator="equal">
      <formula>$K$24</formula>
    </cfRule>
  </conditionalFormatting>
  <conditionalFormatting sqref="L13:L22">
    <cfRule type="cellIs" dxfId="188" priority="2" operator="equal">
      <formula>$L$24</formula>
    </cfRule>
  </conditionalFormatting>
  <conditionalFormatting sqref="M13:M22">
    <cfRule type="cellIs" dxfId="187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B1:M59"/>
  <sheetViews>
    <sheetView zoomScaleNormal="100" workbookViewId="0">
      <selection activeCell="F18" sqref="F18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113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288</v>
      </c>
      <c r="E11" s="67" t="s">
        <v>289</v>
      </c>
      <c r="F11" s="67" t="s">
        <v>290</v>
      </c>
      <c r="G11" s="67" t="s">
        <v>291</v>
      </c>
      <c r="H11" s="67" t="s">
        <v>292</v>
      </c>
      <c r="I11" s="67" t="s">
        <v>293</v>
      </c>
      <c r="J11" s="67" t="s">
        <v>294</v>
      </c>
      <c r="K11" s="67" t="s">
        <v>295</v>
      </c>
      <c r="L11" s="67" t="s">
        <v>296</v>
      </c>
      <c r="M11" s="67" t="s">
        <v>297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5</v>
      </c>
      <c r="D15" s="24" t="s">
        <v>470</v>
      </c>
      <c r="E15" s="24" t="s">
        <v>484</v>
      </c>
      <c r="F15" s="24" t="s">
        <v>471</v>
      </c>
      <c r="G15" s="24" t="s">
        <v>482</v>
      </c>
      <c r="H15" s="24" t="s">
        <v>468</v>
      </c>
      <c r="I15" s="24" t="s">
        <v>470</v>
      </c>
      <c r="J15" s="24" t="s">
        <v>488</v>
      </c>
      <c r="K15" s="24" t="s">
        <v>480</v>
      </c>
      <c r="L15" s="24" t="s">
        <v>475</v>
      </c>
      <c r="M15" s="24" t="s">
        <v>479</v>
      </c>
    </row>
    <row r="16" spans="2:13" ht="30" customHeight="1" x14ac:dyDescent="0.25">
      <c r="B16" s="6" t="s">
        <v>461</v>
      </c>
      <c r="C16" s="20">
        <f>IF(D24=".","",SUM(D48:M48))</f>
        <v>3</v>
      </c>
      <c r="D16" s="24" t="s">
        <v>470</v>
      </c>
      <c r="E16" s="24" t="s">
        <v>484</v>
      </c>
      <c r="F16" s="24" t="s">
        <v>471</v>
      </c>
      <c r="G16" s="24" t="s">
        <v>482</v>
      </c>
      <c r="H16" s="24" t="s">
        <v>468</v>
      </c>
      <c r="I16" s="24" t="s">
        <v>472</v>
      </c>
      <c r="J16" s="24" t="s">
        <v>488</v>
      </c>
      <c r="K16" s="24" t="s">
        <v>470</v>
      </c>
      <c r="L16" s="24" t="s">
        <v>475</v>
      </c>
      <c r="M16" s="24" t="s">
        <v>483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4</v>
      </c>
      <c r="D18" s="24" t="s">
        <v>470</v>
      </c>
      <c r="E18" s="24" t="s">
        <v>489</v>
      </c>
      <c r="F18" s="24" t="s">
        <v>471</v>
      </c>
      <c r="G18" s="24" t="s">
        <v>481</v>
      </c>
      <c r="H18" s="24" t="s">
        <v>468</v>
      </c>
      <c r="I18" s="24" t="s">
        <v>473</v>
      </c>
      <c r="J18" s="24" t="s">
        <v>488</v>
      </c>
      <c r="K18" s="24" t="s">
        <v>480</v>
      </c>
      <c r="L18" s="24" t="s">
        <v>475</v>
      </c>
      <c r="M18" s="24" t="s">
        <v>483</v>
      </c>
    </row>
    <row r="19" spans="2:13" ht="30" customHeight="1" x14ac:dyDescent="0.25">
      <c r="B19" s="6" t="s">
        <v>464</v>
      </c>
      <c r="C19" s="20">
        <f>IF(D24=".","",SUM(D51:M51))</f>
        <v>3</v>
      </c>
      <c r="D19" s="24" t="s">
        <v>490</v>
      </c>
      <c r="E19" s="24" t="s">
        <v>484</v>
      </c>
      <c r="F19" s="24" t="s">
        <v>471</v>
      </c>
      <c r="G19" s="24" t="s">
        <v>482</v>
      </c>
      <c r="H19" s="24" t="s">
        <v>468</v>
      </c>
      <c r="I19" s="24" t="s">
        <v>473</v>
      </c>
      <c r="J19" s="24" t="s">
        <v>488</v>
      </c>
      <c r="K19" s="24" t="s">
        <v>476</v>
      </c>
      <c r="L19" s="24" t="s">
        <v>470</v>
      </c>
      <c r="M19" s="24" t="s">
        <v>470</v>
      </c>
    </row>
    <row r="20" spans="2:13" ht="30" customHeight="1" x14ac:dyDescent="0.25">
      <c r="B20" s="6" t="s">
        <v>465</v>
      </c>
      <c r="C20" s="20">
        <f>IF(D24=".","",SUM(D52:M52))</f>
        <v>1</v>
      </c>
      <c r="D20" s="24" t="s">
        <v>470</v>
      </c>
      <c r="E20" s="24" t="s">
        <v>484</v>
      </c>
      <c r="F20" s="24" t="s">
        <v>485</v>
      </c>
      <c r="G20" s="24" t="s">
        <v>482</v>
      </c>
      <c r="H20" s="24" t="s">
        <v>470</v>
      </c>
      <c r="I20" s="24" t="s">
        <v>472</v>
      </c>
      <c r="J20" s="24" t="s">
        <v>488</v>
      </c>
      <c r="K20" s="24" t="s">
        <v>470</v>
      </c>
      <c r="L20" s="24" t="s">
        <v>474</v>
      </c>
      <c r="M20" s="24" t="s">
        <v>483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4</v>
      </c>
      <c r="D22" s="24" t="s">
        <v>469</v>
      </c>
      <c r="E22" s="24" t="s">
        <v>484</v>
      </c>
      <c r="F22" s="24" t="s">
        <v>485</v>
      </c>
      <c r="G22" s="24" t="s">
        <v>482</v>
      </c>
      <c r="H22" s="24" t="s">
        <v>468</v>
      </c>
      <c r="I22" s="24" t="s">
        <v>470</v>
      </c>
      <c r="J22" s="24" t="s">
        <v>488</v>
      </c>
      <c r="K22" s="24" t="s">
        <v>480</v>
      </c>
      <c r="L22" s="24" t="s">
        <v>474</v>
      </c>
      <c r="M22" s="24" t="s">
        <v>483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469</v>
      </c>
      <c r="E24" s="5" t="s">
        <v>489</v>
      </c>
      <c r="F24" s="5" t="s">
        <v>471</v>
      </c>
      <c r="G24" s="5" t="s">
        <v>482</v>
      </c>
      <c r="H24" s="5" t="s">
        <v>478</v>
      </c>
      <c r="I24" s="5" t="s">
        <v>470</v>
      </c>
      <c r="J24" s="5" t="s">
        <v>470</v>
      </c>
      <c r="K24" s="5" t="s">
        <v>480</v>
      </c>
      <c r="L24" s="5" t="s">
        <v>475</v>
      </c>
      <c r="M24" s="5" t="s">
        <v>470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 t="str">
        <f t="shared" ref="D45:M45" si="0">IF(D13="","",IF(D13=D24,1,0))</f>
        <v/>
      </c>
      <c r="E45" s="3" t="str">
        <f t="shared" si="0"/>
        <v/>
      </c>
      <c r="F45" s="3" t="str">
        <f t="shared" si="0"/>
        <v/>
      </c>
      <c r="G45" s="3" t="str">
        <f t="shared" si="0"/>
        <v/>
      </c>
      <c r="H45" s="3" t="str">
        <f t="shared" si="0"/>
        <v/>
      </c>
      <c r="I45" s="3" t="str">
        <f t="shared" si="0"/>
        <v/>
      </c>
      <c r="J45" s="3" t="str">
        <f t="shared" si="0"/>
        <v/>
      </c>
      <c r="K45" s="3" t="str">
        <f t="shared" si="0"/>
        <v/>
      </c>
      <c r="L45" s="3" t="str">
        <f t="shared" si="0"/>
        <v/>
      </c>
      <c r="M45" s="3" t="str">
        <f t="shared" si="0"/>
        <v/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0</v>
      </c>
      <c r="E47" s="3">
        <f t="shared" si="2"/>
        <v>0</v>
      </c>
      <c r="F47" s="3">
        <f t="shared" si="2"/>
        <v>1</v>
      </c>
      <c r="G47" s="3">
        <f t="shared" si="2"/>
        <v>1</v>
      </c>
      <c r="H47" s="3">
        <f t="shared" si="2"/>
        <v>0</v>
      </c>
      <c r="I47" s="3">
        <f t="shared" si="2"/>
        <v>1</v>
      </c>
      <c r="J47" s="3">
        <f t="shared" si="2"/>
        <v>0</v>
      </c>
      <c r="K47" s="3">
        <f t="shared" si="2"/>
        <v>1</v>
      </c>
      <c r="L47" s="3">
        <f t="shared" si="2"/>
        <v>1</v>
      </c>
      <c r="M47" s="3">
        <f t="shared" si="2"/>
        <v>0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0</v>
      </c>
      <c r="E48" s="3">
        <f t="shared" si="3"/>
        <v>0</v>
      </c>
      <c r="F48" s="3">
        <f t="shared" si="3"/>
        <v>1</v>
      </c>
      <c r="G48" s="3">
        <f t="shared" si="3"/>
        <v>1</v>
      </c>
      <c r="H48" s="3">
        <f t="shared" si="3"/>
        <v>0</v>
      </c>
      <c r="I48" s="3">
        <f t="shared" si="3"/>
        <v>0</v>
      </c>
      <c r="J48" s="3">
        <f t="shared" si="3"/>
        <v>0</v>
      </c>
      <c r="K48" s="3">
        <f t="shared" si="3"/>
        <v>0</v>
      </c>
      <c r="L48" s="3">
        <f t="shared" si="3"/>
        <v>1</v>
      </c>
      <c r="M48" s="3">
        <f t="shared" si="3"/>
        <v>0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1</v>
      </c>
      <c r="F50" s="3">
        <f t="shared" si="5"/>
        <v>1</v>
      </c>
      <c r="G50" s="3">
        <f t="shared" si="5"/>
        <v>0</v>
      </c>
      <c r="H50" s="3">
        <f t="shared" si="5"/>
        <v>0</v>
      </c>
      <c r="I50" s="3">
        <f t="shared" si="5"/>
        <v>0</v>
      </c>
      <c r="J50" s="3">
        <f t="shared" si="5"/>
        <v>0</v>
      </c>
      <c r="K50" s="3">
        <f t="shared" si="5"/>
        <v>1</v>
      </c>
      <c r="L50" s="3">
        <f t="shared" si="5"/>
        <v>1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0</v>
      </c>
      <c r="E51" s="3">
        <f t="shared" si="6"/>
        <v>0</v>
      </c>
      <c r="F51" s="3">
        <f t="shared" si="6"/>
        <v>1</v>
      </c>
      <c r="G51" s="3">
        <f t="shared" si="6"/>
        <v>1</v>
      </c>
      <c r="H51" s="3">
        <f t="shared" si="6"/>
        <v>0</v>
      </c>
      <c r="I51" s="3">
        <f t="shared" si="6"/>
        <v>0</v>
      </c>
      <c r="J51" s="3">
        <f t="shared" si="6"/>
        <v>0</v>
      </c>
      <c r="K51" s="3">
        <f t="shared" si="6"/>
        <v>0</v>
      </c>
      <c r="L51" s="3">
        <f t="shared" si="6"/>
        <v>0</v>
      </c>
      <c r="M51" s="3">
        <f t="shared" si="6"/>
        <v>1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0</v>
      </c>
      <c r="F52" s="3">
        <f t="shared" si="7"/>
        <v>0</v>
      </c>
      <c r="G52" s="3">
        <f t="shared" si="7"/>
        <v>1</v>
      </c>
      <c r="H52" s="3">
        <f t="shared" si="7"/>
        <v>0</v>
      </c>
      <c r="I52" s="3">
        <f t="shared" si="7"/>
        <v>0</v>
      </c>
      <c r="J52" s="3">
        <f t="shared" si="7"/>
        <v>0</v>
      </c>
      <c r="K52" s="3">
        <f t="shared" si="7"/>
        <v>0</v>
      </c>
      <c r="L52" s="3">
        <f t="shared" si="7"/>
        <v>0</v>
      </c>
      <c r="M52" s="3">
        <f t="shared" si="7"/>
        <v>0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1</v>
      </c>
      <c r="E54" s="3">
        <f t="shared" si="9"/>
        <v>0</v>
      </c>
      <c r="F54" s="3">
        <f t="shared" si="9"/>
        <v>0</v>
      </c>
      <c r="G54" s="3">
        <f t="shared" si="9"/>
        <v>1</v>
      </c>
      <c r="H54" s="3">
        <f t="shared" si="9"/>
        <v>0</v>
      </c>
      <c r="I54" s="3">
        <f t="shared" si="9"/>
        <v>1</v>
      </c>
      <c r="J54" s="3">
        <f t="shared" si="9"/>
        <v>0</v>
      </c>
      <c r="K54" s="3">
        <f t="shared" si="9"/>
        <v>1</v>
      </c>
      <c r="L54" s="3">
        <f t="shared" si="9"/>
        <v>0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186" priority="39" rank="1"/>
  </conditionalFormatting>
  <conditionalFormatting sqref="D13:D22">
    <cfRule type="cellIs" dxfId="185" priority="10" operator="equal">
      <formula>$D$24</formula>
    </cfRule>
  </conditionalFormatting>
  <conditionalFormatting sqref="E13:E22">
    <cfRule type="cellIs" dxfId="184" priority="9" operator="equal">
      <formula>$E$24</formula>
    </cfRule>
  </conditionalFormatting>
  <conditionalFormatting sqref="F13:F22">
    <cfRule type="cellIs" dxfId="183" priority="8" operator="equal">
      <formula>$F$24</formula>
    </cfRule>
  </conditionalFormatting>
  <conditionalFormatting sqref="G13:G22">
    <cfRule type="cellIs" dxfId="182" priority="7" operator="equal">
      <formula>$G$24</formula>
    </cfRule>
  </conditionalFormatting>
  <conditionalFormatting sqref="H13:H22">
    <cfRule type="cellIs" dxfId="181" priority="6" operator="equal">
      <formula>$H$24</formula>
    </cfRule>
  </conditionalFormatting>
  <conditionalFormatting sqref="I13:I22">
    <cfRule type="cellIs" dxfId="180" priority="5" operator="equal">
      <formula>$I$24</formula>
    </cfRule>
  </conditionalFormatting>
  <conditionalFormatting sqref="J13:J22">
    <cfRule type="cellIs" dxfId="179" priority="4" operator="equal">
      <formula>$J$24</formula>
    </cfRule>
  </conditionalFormatting>
  <conditionalFormatting sqref="K13:K22">
    <cfRule type="cellIs" dxfId="178" priority="3" operator="equal">
      <formula>$K$24</formula>
    </cfRule>
  </conditionalFormatting>
  <conditionalFormatting sqref="L13:L22">
    <cfRule type="cellIs" dxfId="177" priority="2" operator="equal">
      <formula>$L$24</formula>
    </cfRule>
  </conditionalFormatting>
  <conditionalFormatting sqref="M13:M22">
    <cfRule type="cellIs" dxfId="176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B1:M59"/>
  <sheetViews>
    <sheetView zoomScaleNormal="100" workbookViewId="0">
      <selection activeCell="C21" sqref="C21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114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307</v>
      </c>
      <c r="E11" s="67" t="s">
        <v>298</v>
      </c>
      <c r="F11" s="67" t="s">
        <v>299</v>
      </c>
      <c r="G11" s="67" t="s">
        <v>300</v>
      </c>
      <c r="H11" s="67" t="s">
        <v>301</v>
      </c>
      <c r="I11" s="67" t="s">
        <v>302</v>
      </c>
      <c r="J11" s="67" t="s">
        <v>303</v>
      </c>
      <c r="K11" s="67" t="s">
        <v>304</v>
      </c>
      <c r="L11" s="67" t="s">
        <v>305</v>
      </c>
      <c r="M11" s="67" t="s">
        <v>306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2</v>
      </c>
      <c r="D15" s="24" t="s">
        <v>468</v>
      </c>
      <c r="E15" s="24" t="s">
        <v>469</v>
      </c>
      <c r="F15" s="24" t="s">
        <v>478</v>
      </c>
      <c r="G15" s="24" t="s">
        <v>470</v>
      </c>
      <c r="H15" s="24" t="s">
        <v>472</v>
      </c>
      <c r="I15" s="24" t="s">
        <v>475</v>
      </c>
      <c r="J15" s="24" t="s">
        <v>473</v>
      </c>
      <c r="K15" s="24" t="s">
        <v>479</v>
      </c>
      <c r="L15" s="24" t="s">
        <v>485</v>
      </c>
      <c r="M15" s="24" t="s">
        <v>482</v>
      </c>
    </row>
    <row r="16" spans="2:13" ht="30" customHeight="1" x14ac:dyDescent="0.25">
      <c r="B16" s="6" t="s">
        <v>461</v>
      </c>
      <c r="C16" s="20">
        <f>IF(D24=".","",SUM(D48:M48))</f>
        <v>2</v>
      </c>
      <c r="D16" s="24" t="s">
        <v>470</v>
      </c>
      <c r="E16" s="24" t="s">
        <v>469</v>
      </c>
      <c r="F16" s="24" t="s">
        <v>478</v>
      </c>
      <c r="G16" s="24" t="s">
        <v>470</v>
      </c>
      <c r="H16" s="24" t="s">
        <v>472</v>
      </c>
      <c r="I16" s="24" t="s">
        <v>470</v>
      </c>
      <c r="J16" s="24" t="s">
        <v>473</v>
      </c>
      <c r="K16" s="24" t="s">
        <v>479</v>
      </c>
      <c r="L16" s="24" t="s">
        <v>485</v>
      </c>
      <c r="M16" s="24" t="s">
        <v>482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3</v>
      </c>
      <c r="D18" s="24" t="s">
        <v>470</v>
      </c>
      <c r="E18" s="24" t="s">
        <v>469</v>
      </c>
      <c r="F18" s="24" t="s">
        <v>478</v>
      </c>
      <c r="G18" s="24" t="s">
        <v>470</v>
      </c>
      <c r="H18" s="24" t="s">
        <v>472</v>
      </c>
      <c r="I18" s="24" t="s">
        <v>476</v>
      </c>
      <c r="J18" s="24" t="s">
        <v>473</v>
      </c>
      <c r="K18" s="24" t="s">
        <v>479</v>
      </c>
      <c r="L18" s="24" t="s">
        <v>485</v>
      </c>
      <c r="M18" s="24" t="s">
        <v>470</v>
      </c>
    </row>
    <row r="19" spans="2:13" ht="30" customHeight="1" x14ac:dyDescent="0.25">
      <c r="B19" s="6" t="s">
        <v>464</v>
      </c>
      <c r="C19" s="20">
        <f>IF(D24=".","",SUM(D51:M51))</f>
        <v>2</v>
      </c>
      <c r="D19" s="24" t="s">
        <v>468</v>
      </c>
      <c r="E19" s="24" t="s">
        <v>469</v>
      </c>
      <c r="F19" s="24" t="s">
        <v>478</v>
      </c>
      <c r="G19" s="24" t="s">
        <v>470</v>
      </c>
      <c r="H19" s="24" t="s">
        <v>472</v>
      </c>
      <c r="I19" s="24" t="s">
        <v>470</v>
      </c>
      <c r="J19" s="24" t="s">
        <v>473</v>
      </c>
      <c r="K19" s="24" t="s">
        <v>479</v>
      </c>
      <c r="L19" s="24" t="s">
        <v>485</v>
      </c>
      <c r="M19" s="24" t="s">
        <v>482</v>
      </c>
    </row>
    <row r="20" spans="2:13" ht="30" customHeight="1" x14ac:dyDescent="0.25">
      <c r="B20" s="6" t="s">
        <v>465</v>
      </c>
      <c r="C20" s="20">
        <f>IF(D24=".","",SUM(D52:M52))</f>
        <v>2</v>
      </c>
      <c r="D20" s="24" t="s">
        <v>468</v>
      </c>
      <c r="E20" s="24" t="s">
        <v>469</v>
      </c>
      <c r="F20" s="24" t="s">
        <v>478</v>
      </c>
      <c r="G20" s="24" t="s">
        <v>481</v>
      </c>
      <c r="H20" s="24" t="s">
        <v>472</v>
      </c>
      <c r="I20" s="24" t="s">
        <v>470</v>
      </c>
      <c r="J20" s="24" t="s">
        <v>470</v>
      </c>
      <c r="K20" s="24" t="s">
        <v>470</v>
      </c>
      <c r="L20" s="24" t="s">
        <v>485</v>
      </c>
      <c r="M20" s="24" t="s">
        <v>482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4</v>
      </c>
      <c r="D22" s="24" t="s">
        <v>468</v>
      </c>
      <c r="E22" s="24" t="s">
        <v>470</v>
      </c>
      <c r="F22" s="24" t="s">
        <v>478</v>
      </c>
      <c r="G22" s="24" t="s">
        <v>481</v>
      </c>
      <c r="H22" s="24" t="s">
        <v>472</v>
      </c>
      <c r="I22" s="24" t="s">
        <v>476</v>
      </c>
      <c r="J22" s="24" t="s">
        <v>471</v>
      </c>
      <c r="K22" s="24" t="s">
        <v>479</v>
      </c>
      <c r="L22" s="24" t="s">
        <v>485</v>
      </c>
      <c r="M22" s="24" t="s">
        <v>482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480</v>
      </c>
      <c r="E24" s="5" t="s">
        <v>470</v>
      </c>
      <c r="F24" s="5" t="s">
        <v>484</v>
      </c>
      <c r="G24" s="5" t="s">
        <v>481</v>
      </c>
      <c r="H24" s="5" t="s">
        <v>472</v>
      </c>
      <c r="I24" s="5" t="s">
        <v>476</v>
      </c>
      <c r="J24" s="5" t="s">
        <v>473</v>
      </c>
      <c r="K24" s="5" t="s">
        <v>490</v>
      </c>
      <c r="L24" s="5" t="s">
        <v>477</v>
      </c>
      <c r="M24" s="5" t="s">
        <v>474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 t="str">
        <f t="shared" ref="D45:M45" si="0">IF(D13="","",IF(D13=D24,1,0))</f>
        <v/>
      </c>
      <c r="E45" s="3" t="str">
        <f t="shared" si="0"/>
        <v/>
      </c>
      <c r="F45" s="3" t="str">
        <f t="shared" si="0"/>
        <v/>
      </c>
      <c r="G45" s="3" t="str">
        <f t="shared" si="0"/>
        <v/>
      </c>
      <c r="H45" s="3" t="str">
        <f t="shared" si="0"/>
        <v/>
      </c>
      <c r="I45" s="3" t="str">
        <f t="shared" si="0"/>
        <v/>
      </c>
      <c r="J45" s="3" t="str">
        <f t="shared" si="0"/>
        <v/>
      </c>
      <c r="K45" s="3" t="str">
        <f t="shared" si="0"/>
        <v/>
      </c>
      <c r="L45" s="3" t="str">
        <f t="shared" si="0"/>
        <v/>
      </c>
      <c r="M45" s="3" t="str">
        <f t="shared" si="0"/>
        <v/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0</v>
      </c>
      <c r="E47" s="3">
        <f t="shared" si="2"/>
        <v>0</v>
      </c>
      <c r="F47" s="3">
        <f t="shared" si="2"/>
        <v>0</v>
      </c>
      <c r="G47" s="3">
        <f t="shared" si="2"/>
        <v>0</v>
      </c>
      <c r="H47" s="3">
        <f t="shared" si="2"/>
        <v>1</v>
      </c>
      <c r="I47" s="3">
        <f t="shared" si="2"/>
        <v>0</v>
      </c>
      <c r="J47" s="3">
        <f t="shared" si="2"/>
        <v>1</v>
      </c>
      <c r="K47" s="3">
        <f t="shared" si="2"/>
        <v>0</v>
      </c>
      <c r="L47" s="3">
        <f t="shared" si="2"/>
        <v>0</v>
      </c>
      <c r="M47" s="3">
        <f t="shared" si="2"/>
        <v>0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0</v>
      </c>
      <c r="E48" s="3">
        <f t="shared" si="3"/>
        <v>0</v>
      </c>
      <c r="F48" s="3">
        <f t="shared" si="3"/>
        <v>0</v>
      </c>
      <c r="G48" s="3">
        <f t="shared" si="3"/>
        <v>0</v>
      </c>
      <c r="H48" s="3">
        <f t="shared" si="3"/>
        <v>1</v>
      </c>
      <c r="I48" s="3">
        <f t="shared" si="3"/>
        <v>0</v>
      </c>
      <c r="J48" s="3">
        <f t="shared" si="3"/>
        <v>1</v>
      </c>
      <c r="K48" s="3">
        <f t="shared" si="3"/>
        <v>0</v>
      </c>
      <c r="L48" s="3">
        <f t="shared" si="3"/>
        <v>0</v>
      </c>
      <c r="M48" s="3">
        <f t="shared" si="3"/>
        <v>0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0</v>
      </c>
      <c r="F50" s="3">
        <f t="shared" si="5"/>
        <v>0</v>
      </c>
      <c r="G50" s="3">
        <f t="shared" si="5"/>
        <v>0</v>
      </c>
      <c r="H50" s="3">
        <f t="shared" si="5"/>
        <v>1</v>
      </c>
      <c r="I50" s="3">
        <f t="shared" si="5"/>
        <v>1</v>
      </c>
      <c r="J50" s="3">
        <f t="shared" si="5"/>
        <v>1</v>
      </c>
      <c r="K50" s="3">
        <f t="shared" si="5"/>
        <v>0</v>
      </c>
      <c r="L50" s="3">
        <f t="shared" si="5"/>
        <v>0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0</v>
      </c>
      <c r="E51" s="3">
        <f t="shared" si="6"/>
        <v>0</v>
      </c>
      <c r="F51" s="3">
        <f t="shared" si="6"/>
        <v>0</v>
      </c>
      <c r="G51" s="3">
        <f t="shared" si="6"/>
        <v>0</v>
      </c>
      <c r="H51" s="3">
        <f t="shared" si="6"/>
        <v>1</v>
      </c>
      <c r="I51" s="3">
        <f t="shared" si="6"/>
        <v>0</v>
      </c>
      <c r="J51" s="3">
        <f t="shared" si="6"/>
        <v>1</v>
      </c>
      <c r="K51" s="3">
        <f t="shared" si="6"/>
        <v>0</v>
      </c>
      <c r="L51" s="3">
        <f t="shared" si="6"/>
        <v>0</v>
      </c>
      <c r="M51" s="3">
        <f t="shared" si="6"/>
        <v>0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0</v>
      </c>
      <c r="F52" s="3">
        <f t="shared" si="7"/>
        <v>0</v>
      </c>
      <c r="G52" s="3">
        <f t="shared" si="7"/>
        <v>1</v>
      </c>
      <c r="H52" s="3">
        <f t="shared" si="7"/>
        <v>1</v>
      </c>
      <c r="I52" s="3">
        <f t="shared" si="7"/>
        <v>0</v>
      </c>
      <c r="J52" s="3">
        <f t="shared" si="7"/>
        <v>0</v>
      </c>
      <c r="K52" s="3">
        <f t="shared" si="7"/>
        <v>0</v>
      </c>
      <c r="L52" s="3">
        <f t="shared" si="7"/>
        <v>0</v>
      </c>
      <c r="M52" s="3">
        <f t="shared" si="7"/>
        <v>0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0</v>
      </c>
      <c r="E54" s="3">
        <f t="shared" si="9"/>
        <v>1</v>
      </c>
      <c r="F54" s="3">
        <f t="shared" si="9"/>
        <v>0</v>
      </c>
      <c r="G54" s="3">
        <f t="shared" si="9"/>
        <v>1</v>
      </c>
      <c r="H54" s="3">
        <f t="shared" si="9"/>
        <v>1</v>
      </c>
      <c r="I54" s="3">
        <f t="shared" si="9"/>
        <v>1</v>
      </c>
      <c r="J54" s="3">
        <f t="shared" si="9"/>
        <v>0</v>
      </c>
      <c r="K54" s="3">
        <f t="shared" si="9"/>
        <v>0</v>
      </c>
      <c r="L54" s="3">
        <f t="shared" si="9"/>
        <v>0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175" priority="38" rank="1"/>
  </conditionalFormatting>
  <conditionalFormatting sqref="D13:D22">
    <cfRule type="cellIs" dxfId="174" priority="10" operator="equal">
      <formula>$D$24</formula>
    </cfRule>
  </conditionalFormatting>
  <conditionalFormatting sqref="E13:E22">
    <cfRule type="cellIs" dxfId="173" priority="9" operator="equal">
      <formula>$E$24</formula>
    </cfRule>
  </conditionalFormatting>
  <conditionalFormatting sqref="F13:F22">
    <cfRule type="cellIs" dxfId="172" priority="8" operator="equal">
      <formula>$F$24</formula>
    </cfRule>
  </conditionalFormatting>
  <conditionalFormatting sqref="G13:G22">
    <cfRule type="cellIs" dxfId="171" priority="7" operator="equal">
      <formula>$G$24</formula>
    </cfRule>
  </conditionalFormatting>
  <conditionalFormatting sqref="H13:H22">
    <cfRule type="cellIs" dxfId="170" priority="6" operator="equal">
      <formula>$H$24</formula>
    </cfRule>
  </conditionalFormatting>
  <conditionalFormatting sqref="I13:I22">
    <cfRule type="cellIs" dxfId="169" priority="5" operator="equal">
      <formula>$I$24</formula>
    </cfRule>
  </conditionalFormatting>
  <conditionalFormatting sqref="J13:J22">
    <cfRule type="cellIs" dxfId="168" priority="4" operator="equal">
      <formula>$J$24</formula>
    </cfRule>
  </conditionalFormatting>
  <conditionalFormatting sqref="K13:K22">
    <cfRule type="cellIs" dxfId="167" priority="3" operator="equal">
      <formula>$K$24</formula>
    </cfRule>
  </conditionalFormatting>
  <conditionalFormatting sqref="L13:L22">
    <cfRule type="cellIs" dxfId="166" priority="2" operator="equal">
      <formula>$L$24</formula>
    </cfRule>
  </conditionalFormatting>
  <conditionalFormatting sqref="M13:M22">
    <cfRule type="cellIs" dxfId="165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B1:M59"/>
  <sheetViews>
    <sheetView zoomScaleNormal="100" workbookViewId="0">
      <selection activeCell="J20" sqref="J20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115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308</v>
      </c>
      <c r="E11" s="67" t="s">
        <v>309</v>
      </c>
      <c r="F11" s="67" t="s">
        <v>310</v>
      </c>
      <c r="G11" s="67" t="s">
        <v>311</v>
      </c>
      <c r="H11" s="67" t="s">
        <v>312</v>
      </c>
      <c r="I11" s="67" t="s">
        <v>313</v>
      </c>
      <c r="J11" s="67" t="s">
        <v>314</v>
      </c>
      <c r="K11" s="67" t="s">
        <v>315</v>
      </c>
      <c r="L11" s="67" t="s">
        <v>316</v>
      </c>
      <c r="M11" s="67" t="s">
        <v>317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4</v>
      </c>
      <c r="D15" s="24" t="s">
        <v>484</v>
      </c>
      <c r="E15" s="24" t="s">
        <v>473</v>
      </c>
      <c r="F15" s="24" t="s">
        <v>470</v>
      </c>
      <c r="G15" s="24" t="s">
        <v>482</v>
      </c>
      <c r="H15" s="24" t="s">
        <v>468</v>
      </c>
      <c r="I15" s="24" t="s">
        <v>472</v>
      </c>
      <c r="J15" s="24" t="s">
        <v>479</v>
      </c>
      <c r="K15" s="24" t="s">
        <v>475</v>
      </c>
      <c r="L15" s="24" t="s">
        <v>470</v>
      </c>
      <c r="M15" s="24" t="s">
        <v>470</v>
      </c>
    </row>
    <row r="16" spans="2:13" ht="30" customHeight="1" x14ac:dyDescent="0.25">
      <c r="B16" s="6" t="s">
        <v>461</v>
      </c>
      <c r="C16" s="20">
        <f>IF(D24=".","",SUM(D48:M48))</f>
        <v>4</v>
      </c>
      <c r="D16" s="24" t="s">
        <v>484</v>
      </c>
      <c r="E16" s="24" t="s">
        <v>473</v>
      </c>
      <c r="F16" s="24" t="s">
        <v>480</v>
      </c>
      <c r="G16" s="24" t="s">
        <v>470</v>
      </c>
      <c r="H16" s="24" t="s">
        <v>468</v>
      </c>
      <c r="I16" s="24" t="s">
        <v>472</v>
      </c>
      <c r="J16" s="24" t="s">
        <v>488</v>
      </c>
      <c r="K16" s="24" t="s">
        <v>483</v>
      </c>
      <c r="L16" s="24" t="s">
        <v>477</v>
      </c>
      <c r="M16" s="24" t="s">
        <v>474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5</v>
      </c>
      <c r="D18" s="24" t="s">
        <v>476</v>
      </c>
      <c r="E18" s="24" t="s">
        <v>473</v>
      </c>
      <c r="F18" s="24" t="s">
        <v>470</v>
      </c>
      <c r="G18" s="24" t="s">
        <v>470</v>
      </c>
      <c r="H18" s="24" t="s">
        <v>468</v>
      </c>
      <c r="I18" s="24" t="s">
        <v>472</v>
      </c>
      <c r="J18" s="24" t="s">
        <v>479</v>
      </c>
      <c r="K18" s="24" t="s">
        <v>483</v>
      </c>
      <c r="L18" s="24" t="s">
        <v>469</v>
      </c>
      <c r="M18" s="24" t="s">
        <v>474</v>
      </c>
    </row>
    <row r="19" spans="2:13" ht="30" customHeight="1" x14ac:dyDescent="0.25">
      <c r="B19" s="6" t="s">
        <v>464</v>
      </c>
      <c r="C19" s="20">
        <f>IF(D24=".","",SUM(D51:M51))</f>
        <v>5</v>
      </c>
      <c r="D19" s="24" t="s">
        <v>484</v>
      </c>
      <c r="E19" s="24" t="s">
        <v>473</v>
      </c>
      <c r="F19" s="24" t="s">
        <v>470</v>
      </c>
      <c r="G19" s="24" t="s">
        <v>482</v>
      </c>
      <c r="H19" s="24" t="s">
        <v>468</v>
      </c>
      <c r="I19" s="24" t="s">
        <v>472</v>
      </c>
      <c r="J19" s="24" t="s">
        <v>470</v>
      </c>
      <c r="K19" s="24" t="s">
        <v>483</v>
      </c>
      <c r="L19" s="24" t="s">
        <v>470</v>
      </c>
      <c r="M19" s="24" t="s">
        <v>489</v>
      </c>
    </row>
    <row r="20" spans="2:13" ht="30" customHeight="1" x14ac:dyDescent="0.25">
      <c r="B20" s="6" t="s">
        <v>465</v>
      </c>
      <c r="C20" s="20">
        <f>IF(D24=".","",SUM(D52:M52))</f>
        <v>5</v>
      </c>
      <c r="D20" s="24" t="s">
        <v>484</v>
      </c>
      <c r="E20" s="24" t="s">
        <v>473</v>
      </c>
      <c r="F20" s="24" t="s">
        <v>470</v>
      </c>
      <c r="G20" s="24" t="s">
        <v>482</v>
      </c>
      <c r="H20" s="24" t="s">
        <v>468</v>
      </c>
      <c r="I20" s="24" t="s">
        <v>472</v>
      </c>
      <c r="J20" s="24" t="s">
        <v>470</v>
      </c>
      <c r="K20" s="24" t="s">
        <v>475</v>
      </c>
      <c r="L20" s="24" t="s">
        <v>470</v>
      </c>
      <c r="M20" s="24" t="s">
        <v>470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6</v>
      </c>
      <c r="D22" s="24" t="s">
        <v>470</v>
      </c>
      <c r="E22" s="24" t="s">
        <v>473</v>
      </c>
      <c r="F22" s="24" t="s">
        <v>471</v>
      </c>
      <c r="G22" s="24" t="s">
        <v>485</v>
      </c>
      <c r="H22" s="24" t="s">
        <v>468</v>
      </c>
      <c r="I22" s="24" t="s">
        <v>472</v>
      </c>
      <c r="J22" s="24" t="s">
        <v>479</v>
      </c>
      <c r="K22" s="24" t="s">
        <v>483</v>
      </c>
      <c r="L22" s="24" t="s">
        <v>469</v>
      </c>
      <c r="M22" s="24" t="s">
        <v>470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470</v>
      </c>
      <c r="E24" s="5" t="s">
        <v>473</v>
      </c>
      <c r="F24" s="5" t="s">
        <v>471</v>
      </c>
      <c r="G24" s="5" t="s">
        <v>482</v>
      </c>
      <c r="H24" s="5" t="s">
        <v>468</v>
      </c>
      <c r="I24" s="5" t="s">
        <v>472</v>
      </c>
      <c r="J24" s="5" t="s">
        <v>470</v>
      </c>
      <c r="K24" s="5" t="s">
        <v>470</v>
      </c>
      <c r="L24" s="5" t="s">
        <v>469</v>
      </c>
      <c r="M24" s="5" t="s">
        <v>474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 t="str">
        <f t="shared" ref="D45:M45" si="0">IF(D13="","",IF(D13=D24,1,0))</f>
        <v/>
      </c>
      <c r="E45" s="3" t="str">
        <f t="shared" si="0"/>
        <v/>
      </c>
      <c r="F45" s="3" t="str">
        <f t="shared" si="0"/>
        <v/>
      </c>
      <c r="G45" s="3" t="str">
        <f t="shared" si="0"/>
        <v/>
      </c>
      <c r="H45" s="3" t="str">
        <f t="shared" si="0"/>
        <v/>
      </c>
      <c r="I45" s="3" t="str">
        <f t="shared" si="0"/>
        <v/>
      </c>
      <c r="J45" s="3" t="str">
        <f t="shared" si="0"/>
        <v/>
      </c>
      <c r="K45" s="3" t="str">
        <f t="shared" si="0"/>
        <v/>
      </c>
      <c r="L45" s="3" t="str">
        <f t="shared" si="0"/>
        <v/>
      </c>
      <c r="M45" s="3" t="str">
        <f t="shared" si="0"/>
        <v/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0</v>
      </c>
      <c r="E47" s="3">
        <f t="shared" si="2"/>
        <v>1</v>
      </c>
      <c r="F47" s="3">
        <f t="shared" si="2"/>
        <v>0</v>
      </c>
      <c r="G47" s="3">
        <f t="shared" si="2"/>
        <v>1</v>
      </c>
      <c r="H47" s="3">
        <f t="shared" si="2"/>
        <v>1</v>
      </c>
      <c r="I47" s="3">
        <f t="shared" si="2"/>
        <v>1</v>
      </c>
      <c r="J47" s="3">
        <f t="shared" si="2"/>
        <v>0</v>
      </c>
      <c r="K47" s="3">
        <f t="shared" si="2"/>
        <v>0</v>
      </c>
      <c r="L47" s="3">
        <f t="shared" si="2"/>
        <v>0</v>
      </c>
      <c r="M47" s="3">
        <f t="shared" si="2"/>
        <v>0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0</v>
      </c>
      <c r="E48" s="3">
        <f t="shared" si="3"/>
        <v>1</v>
      </c>
      <c r="F48" s="3">
        <f t="shared" si="3"/>
        <v>0</v>
      </c>
      <c r="G48" s="3">
        <f t="shared" si="3"/>
        <v>0</v>
      </c>
      <c r="H48" s="3">
        <f t="shared" si="3"/>
        <v>1</v>
      </c>
      <c r="I48" s="3">
        <f t="shared" si="3"/>
        <v>1</v>
      </c>
      <c r="J48" s="3">
        <f t="shared" si="3"/>
        <v>0</v>
      </c>
      <c r="K48" s="3">
        <f t="shared" si="3"/>
        <v>0</v>
      </c>
      <c r="L48" s="3">
        <f t="shared" si="3"/>
        <v>0</v>
      </c>
      <c r="M48" s="3">
        <f t="shared" si="3"/>
        <v>1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1</v>
      </c>
      <c r="F50" s="3">
        <f t="shared" si="5"/>
        <v>0</v>
      </c>
      <c r="G50" s="3">
        <f t="shared" si="5"/>
        <v>0</v>
      </c>
      <c r="H50" s="3">
        <f t="shared" si="5"/>
        <v>1</v>
      </c>
      <c r="I50" s="3">
        <f t="shared" si="5"/>
        <v>1</v>
      </c>
      <c r="J50" s="3">
        <f t="shared" si="5"/>
        <v>0</v>
      </c>
      <c r="K50" s="3">
        <f t="shared" si="5"/>
        <v>0</v>
      </c>
      <c r="L50" s="3">
        <f t="shared" si="5"/>
        <v>1</v>
      </c>
      <c r="M50" s="3">
        <f t="shared" si="5"/>
        <v>1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0</v>
      </c>
      <c r="E51" s="3">
        <f t="shared" si="6"/>
        <v>1</v>
      </c>
      <c r="F51" s="3">
        <f t="shared" si="6"/>
        <v>0</v>
      </c>
      <c r="G51" s="3">
        <f t="shared" si="6"/>
        <v>1</v>
      </c>
      <c r="H51" s="3">
        <f t="shared" si="6"/>
        <v>1</v>
      </c>
      <c r="I51" s="3">
        <f t="shared" si="6"/>
        <v>1</v>
      </c>
      <c r="J51" s="3">
        <f t="shared" si="6"/>
        <v>1</v>
      </c>
      <c r="K51" s="3">
        <f t="shared" si="6"/>
        <v>0</v>
      </c>
      <c r="L51" s="3">
        <f t="shared" si="6"/>
        <v>0</v>
      </c>
      <c r="M51" s="3">
        <f t="shared" si="6"/>
        <v>0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1</v>
      </c>
      <c r="F52" s="3">
        <f t="shared" si="7"/>
        <v>0</v>
      </c>
      <c r="G52" s="3">
        <f t="shared" si="7"/>
        <v>1</v>
      </c>
      <c r="H52" s="3">
        <f t="shared" si="7"/>
        <v>1</v>
      </c>
      <c r="I52" s="3">
        <f t="shared" si="7"/>
        <v>1</v>
      </c>
      <c r="J52" s="3">
        <f t="shared" si="7"/>
        <v>1</v>
      </c>
      <c r="K52" s="3">
        <f t="shared" si="7"/>
        <v>0</v>
      </c>
      <c r="L52" s="3">
        <f t="shared" si="7"/>
        <v>0</v>
      </c>
      <c r="M52" s="3">
        <f t="shared" si="7"/>
        <v>0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1</v>
      </c>
      <c r="E54" s="3">
        <f t="shared" si="9"/>
        <v>1</v>
      </c>
      <c r="F54" s="3">
        <f t="shared" si="9"/>
        <v>1</v>
      </c>
      <c r="G54" s="3">
        <f t="shared" si="9"/>
        <v>0</v>
      </c>
      <c r="H54" s="3">
        <f t="shared" si="9"/>
        <v>1</v>
      </c>
      <c r="I54" s="3">
        <f t="shared" si="9"/>
        <v>1</v>
      </c>
      <c r="J54" s="3">
        <f t="shared" si="9"/>
        <v>0</v>
      </c>
      <c r="K54" s="3">
        <f t="shared" si="9"/>
        <v>0</v>
      </c>
      <c r="L54" s="3">
        <f t="shared" si="9"/>
        <v>1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164" priority="37" rank="1"/>
  </conditionalFormatting>
  <conditionalFormatting sqref="D13:D22">
    <cfRule type="cellIs" dxfId="163" priority="10" operator="equal">
      <formula>$D$24</formula>
    </cfRule>
  </conditionalFormatting>
  <conditionalFormatting sqref="E13:E22">
    <cfRule type="cellIs" dxfId="162" priority="9" operator="equal">
      <formula>$E$24</formula>
    </cfRule>
  </conditionalFormatting>
  <conditionalFormatting sqref="F13:F22">
    <cfRule type="cellIs" dxfId="161" priority="8" operator="equal">
      <formula>$F$24</formula>
    </cfRule>
  </conditionalFormatting>
  <conditionalFormatting sqref="G13:G22">
    <cfRule type="cellIs" dxfId="160" priority="7" operator="equal">
      <formula>$G$24</formula>
    </cfRule>
  </conditionalFormatting>
  <conditionalFormatting sqref="H13:H22">
    <cfRule type="cellIs" dxfId="159" priority="6" operator="equal">
      <formula>$H$24</formula>
    </cfRule>
  </conditionalFormatting>
  <conditionalFormatting sqref="I13:I22">
    <cfRule type="cellIs" dxfId="158" priority="5" operator="equal">
      <formula>$I$24</formula>
    </cfRule>
  </conditionalFormatting>
  <conditionalFormatting sqref="J13:J22">
    <cfRule type="cellIs" dxfId="157" priority="4" operator="equal">
      <formula>$J$24</formula>
    </cfRule>
  </conditionalFormatting>
  <conditionalFormatting sqref="K13:K22">
    <cfRule type="cellIs" dxfId="156" priority="3" operator="equal">
      <formula>$K$24</formula>
    </cfRule>
  </conditionalFormatting>
  <conditionalFormatting sqref="L13:L22">
    <cfRule type="cellIs" dxfId="155" priority="2" operator="equal">
      <formula>$L$24</formula>
    </cfRule>
  </conditionalFormatting>
  <conditionalFormatting sqref="M13:M22">
    <cfRule type="cellIs" dxfId="154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B1:M59"/>
  <sheetViews>
    <sheetView zoomScaleNormal="100" workbookViewId="0">
      <selection activeCell="K24" sqref="K24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116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318</v>
      </c>
      <c r="E11" s="67" t="s">
        <v>319</v>
      </c>
      <c r="F11" s="67" t="s">
        <v>320</v>
      </c>
      <c r="G11" s="67" t="s">
        <v>321</v>
      </c>
      <c r="H11" s="67" t="s">
        <v>322</v>
      </c>
      <c r="I11" s="67" t="s">
        <v>323</v>
      </c>
      <c r="J11" s="67" t="s">
        <v>324</v>
      </c>
      <c r="K11" s="67" t="s">
        <v>325</v>
      </c>
      <c r="L11" s="67" t="s">
        <v>326</v>
      </c>
      <c r="M11" s="67" t="s">
        <v>327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4</v>
      </c>
      <c r="D15" s="24" t="s">
        <v>470</v>
      </c>
      <c r="E15" s="24" t="s">
        <v>480</v>
      </c>
      <c r="F15" s="24" t="s">
        <v>470</v>
      </c>
      <c r="G15" s="24" t="s">
        <v>470</v>
      </c>
      <c r="H15" s="24" t="s">
        <v>477</v>
      </c>
      <c r="I15" s="24" t="s">
        <v>476</v>
      </c>
      <c r="J15" s="24" t="s">
        <v>471</v>
      </c>
      <c r="K15" s="24" t="s">
        <v>473</v>
      </c>
      <c r="L15" s="24" t="s">
        <v>479</v>
      </c>
      <c r="M15" s="24" t="s">
        <v>468</v>
      </c>
    </row>
    <row r="16" spans="2:13" ht="30" customHeight="1" x14ac:dyDescent="0.25">
      <c r="B16" s="6" t="s">
        <v>461</v>
      </c>
      <c r="C16" s="20">
        <f>IF(D24=".","",SUM(D48:M48))</f>
        <v>3</v>
      </c>
      <c r="D16" s="24" t="s">
        <v>490</v>
      </c>
      <c r="E16" s="24" t="s">
        <v>480</v>
      </c>
      <c r="F16" s="24" t="s">
        <v>470</v>
      </c>
      <c r="G16" s="24" t="s">
        <v>470</v>
      </c>
      <c r="H16" s="24" t="s">
        <v>489</v>
      </c>
      <c r="I16" s="24" t="s">
        <v>470</v>
      </c>
      <c r="J16" s="24" t="s">
        <v>471</v>
      </c>
      <c r="K16" s="24" t="s">
        <v>473</v>
      </c>
      <c r="L16" s="24" t="s">
        <v>482</v>
      </c>
      <c r="M16" s="24" t="s">
        <v>470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5</v>
      </c>
      <c r="D18" s="24" t="s">
        <v>470</v>
      </c>
      <c r="E18" s="24" t="s">
        <v>480</v>
      </c>
      <c r="F18" s="24" t="s">
        <v>470</v>
      </c>
      <c r="G18" s="24" t="s">
        <v>475</v>
      </c>
      <c r="H18" s="24" t="s">
        <v>489</v>
      </c>
      <c r="I18" s="24" t="s">
        <v>476</v>
      </c>
      <c r="J18" s="24" t="s">
        <v>471</v>
      </c>
      <c r="K18" s="24" t="s">
        <v>473</v>
      </c>
      <c r="L18" s="24" t="s">
        <v>482</v>
      </c>
      <c r="M18" s="24" t="s">
        <v>470</v>
      </c>
    </row>
    <row r="19" spans="2:13" ht="30" customHeight="1" x14ac:dyDescent="0.25">
      <c r="B19" s="6" t="s">
        <v>464</v>
      </c>
      <c r="C19" s="20">
        <f>IF(D24=".","",SUM(D51:M51))</f>
        <v>5</v>
      </c>
      <c r="D19" s="24" t="s">
        <v>490</v>
      </c>
      <c r="E19" s="24" t="s">
        <v>480</v>
      </c>
      <c r="F19" s="24" t="s">
        <v>472</v>
      </c>
      <c r="G19" s="24" t="s">
        <v>478</v>
      </c>
      <c r="H19" s="24" t="s">
        <v>470</v>
      </c>
      <c r="I19" s="24" t="s">
        <v>476</v>
      </c>
      <c r="J19" s="24" t="s">
        <v>470</v>
      </c>
      <c r="K19" s="24" t="s">
        <v>473</v>
      </c>
      <c r="L19" s="24" t="s">
        <v>470</v>
      </c>
      <c r="M19" s="24" t="s">
        <v>468</v>
      </c>
    </row>
    <row r="20" spans="2:13" ht="30" customHeight="1" x14ac:dyDescent="0.25">
      <c r="B20" s="6" t="s">
        <v>465</v>
      </c>
      <c r="C20" s="20">
        <f>IF(D24=".","",SUM(D52:M52))</f>
        <v>6</v>
      </c>
      <c r="D20" s="24" t="s">
        <v>490</v>
      </c>
      <c r="E20" s="24" t="s">
        <v>484</v>
      </c>
      <c r="F20" s="24" t="s">
        <v>472</v>
      </c>
      <c r="G20" s="24" t="s">
        <v>470</v>
      </c>
      <c r="H20" s="24" t="s">
        <v>489</v>
      </c>
      <c r="I20" s="24" t="s">
        <v>476</v>
      </c>
      <c r="J20" s="24" t="s">
        <v>470</v>
      </c>
      <c r="K20" s="24" t="s">
        <v>473</v>
      </c>
      <c r="L20" s="24" t="s">
        <v>482</v>
      </c>
      <c r="M20" s="24" t="s">
        <v>485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4</v>
      </c>
      <c r="D22" s="24" t="s">
        <v>470</v>
      </c>
      <c r="E22" s="24" t="s">
        <v>484</v>
      </c>
      <c r="F22" s="24" t="s">
        <v>472</v>
      </c>
      <c r="G22" s="24" t="s">
        <v>478</v>
      </c>
      <c r="H22" s="24" t="s">
        <v>470</v>
      </c>
      <c r="I22" s="24" t="s">
        <v>476</v>
      </c>
      <c r="J22" s="24" t="s">
        <v>470</v>
      </c>
      <c r="K22" s="24" t="s">
        <v>473</v>
      </c>
      <c r="L22" s="24" t="s">
        <v>482</v>
      </c>
      <c r="M22" s="24" t="s">
        <v>470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481</v>
      </c>
      <c r="E24" s="5" t="s">
        <v>480</v>
      </c>
      <c r="F24" s="5" t="s">
        <v>472</v>
      </c>
      <c r="G24" s="5" t="s">
        <v>475</v>
      </c>
      <c r="H24" s="5" t="s">
        <v>489</v>
      </c>
      <c r="I24" s="5" t="s">
        <v>476</v>
      </c>
      <c r="J24" s="5" t="s">
        <v>470</v>
      </c>
      <c r="K24" s="5" t="s">
        <v>473</v>
      </c>
      <c r="L24" s="5" t="s">
        <v>479</v>
      </c>
      <c r="M24" s="5" t="s">
        <v>485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 t="str">
        <f t="shared" ref="D45:M45" si="0">IF(D13="","",IF(D13=D24,1,0))</f>
        <v/>
      </c>
      <c r="E45" s="3" t="str">
        <f t="shared" si="0"/>
        <v/>
      </c>
      <c r="F45" s="3" t="str">
        <f t="shared" si="0"/>
        <v/>
      </c>
      <c r="G45" s="3" t="str">
        <f t="shared" si="0"/>
        <v/>
      </c>
      <c r="H45" s="3" t="str">
        <f t="shared" si="0"/>
        <v/>
      </c>
      <c r="I45" s="3" t="str">
        <f t="shared" si="0"/>
        <v/>
      </c>
      <c r="J45" s="3" t="str">
        <f t="shared" si="0"/>
        <v/>
      </c>
      <c r="K45" s="3" t="str">
        <f t="shared" si="0"/>
        <v/>
      </c>
      <c r="L45" s="3" t="str">
        <f t="shared" si="0"/>
        <v/>
      </c>
      <c r="M45" s="3" t="str">
        <f t="shared" si="0"/>
        <v/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0</v>
      </c>
      <c r="E47" s="3">
        <f t="shared" si="2"/>
        <v>1</v>
      </c>
      <c r="F47" s="3">
        <f t="shared" si="2"/>
        <v>0</v>
      </c>
      <c r="G47" s="3">
        <f t="shared" si="2"/>
        <v>0</v>
      </c>
      <c r="H47" s="3">
        <f t="shared" si="2"/>
        <v>0</v>
      </c>
      <c r="I47" s="3">
        <f t="shared" si="2"/>
        <v>1</v>
      </c>
      <c r="J47" s="3">
        <f t="shared" si="2"/>
        <v>0</v>
      </c>
      <c r="K47" s="3">
        <f t="shared" si="2"/>
        <v>1</v>
      </c>
      <c r="L47" s="3">
        <f t="shared" si="2"/>
        <v>1</v>
      </c>
      <c r="M47" s="3">
        <f t="shared" si="2"/>
        <v>0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0</v>
      </c>
      <c r="E48" s="3">
        <f t="shared" si="3"/>
        <v>1</v>
      </c>
      <c r="F48" s="3">
        <f t="shared" si="3"/>
        <v>0</v>
      </c>
      <c r="G48" s="3">
        <f t="shared" si="3"/>
        <v>0</v>
      </c>
      <c r="H48" s="3">
        <f t="shared" si="3"/>
        <v>1</v>
      </c>
      <c r="I48" s="3">
        <f t="shared" si="3"/>
        <v>0</v>
      </c>
      <c r="J48" s="3">
        <f t="shared" si="3"/>
        <v>0</v>
      </c>
      <c r="K48" s="3">
        <f t="shared" si="3"/>
        <v>1</v>
      </c>
      <c r="L48" s="3">
        <f t="shared" si="3"/>
        <v>0</v>
      </c>
      <c r="M48" s="3">
        <f t="shared" si="3"/>
        <v>0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1</v>
      </c>
      <c r="F50" s="3">
        <f t="shared" si="5"/>
        <v>0</v>
      </c>
      <c r="G50" s="3">
        <f t="shared" si="5"/>
        <v>1</v>
      </c>
      <c r="H50" s="3">
        <f t="shared" si="5"/>
        <v>1</v>
      </c>
      <c r="I50" s="3">
        <f t="shared" si="5"/>
        <v>1</v>
      </c>
      <c r="J50" s="3">
        <f t="shared" si="5"/>
        <v>0</v>
      </c>
      <c r="K50" s="3">
        <f t="shared" si="5"/>
        <v>1</v>
      </c>
      <c r="L50" s="3">
        <f t="shared" si="5"/>
        <v>0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0</v>
      </c>
      <c r="E51" s="3">
        <f t="shared" si="6"/>
        <v>1</v>
      </c>
      <c r="F51" s="3">
        <f t="shared" si="6"/>
        <v>1</v>
      </c>
      <c r="G51" s="3">
        <f t="shared" si="6"/>
        <v>0</v>
      </c>
      <c r="H51" s="3">
        <f t="shared" si="6"/>
        <v>0</v>
      </c>
      <c r="I51" s="3">
        <f t="shared" si="6"/>
        <v>1</v>
      </c>
      <c r="J51" s="3">
        <f t="shared" si="6"/>
        <v>1</v>
      </c>
      <c r="K51" s="3">
        <f t="shared" si="6"/>
        <v>1</v>
      </c>
      <c r="L51" s="3">
        <f t="shared" si="6"/>
        <v>0</v>
      </c>
      <c r="M51" s="3">
        <f t="shared" si="6"/>
        <v>0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0</v>
      </c>
      <c r="F52" s="3">
        <f t="shared" si="7"/>
        <v>1</v>
      </c>
      <c r="G52" s="3">
        <f t="shared" si="7"/>
        <v>0</v>
      </c>
      <c r="H52" s="3">
        <f t="shared" si="7"/>
        <v>1</v>
      </c>
      <c r="I52" s="3">
        <f t="shared" si="7"/>
        <v>1</v>
      </c>
      <c r="J52" s="3">
        <f t="shared" si="7"/>
        <v>1</v>
      </c>
      <c r="K52" s="3">
        <f t="shared" si="7"/>
        <v>1</v>
      </c>
      <c r="L52" s="3">
        <f t="shared" si="7"/>
        <v>0</v>
      </c>
      <c r="M52" s="3">
        <f t="shared" si="7"/>
        <v>1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0</v>
      </c>
      <c r="E54" s="3">
        <f t="shared" si="9"/>
        <v>0</v>
      </c>
      <c r="F54" s="3">
        <f t="shared" si="9"/>
        <v>1</v>
      </c>
      <c r="G54" s="3">
        <f t="shared" si="9"/>
        <v>0</v>
      </c>
      <c r="H54" s="3">
        <f t="shared" si="9"/>
        <v>0</v>
      </c>
      <c r="I54" s="3">
        <f t="shared" si="9"/>
        <v>1</v>
      </c>
      <c r="J54" s="3">
        <f t="shared" si="9"/>
        <v>1</v>
      </c>
      <c r="K54" s="3">
        <f t="shared" si="9"/>
        <v>1</v>
      </c>
      <c r="L54" s="3">
        <f t="shared" si="9"/>
        <v>0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153" priority="36" rank="1"/>
  </conditionalFormatting>
  <conditionalFormatting sqref="D13:D22">
    <cfRule type="cellIs" dxfId="152" priority="10" operator="equal">
      <formula>$D$24</formula>
    </cfRule>
  </conditionalFormatting>
  <conditionalFormatting sqref="E13:E22">
    <cfRule type="cellIs" dxfId="151" priority="9" operator="equal">
      <formula>$E$24</formula>
    </cfRule>
  </conditionalFormatting>
  <conditionalFormatting sqref="F13:F22">
    <cfRule type="cellIs" dxfId="150" priority="8" operator="equal">
      <formula>$F$24</formula>
    </cfRule>
  </conditionalFormatting>
  <conditionalFormatting sqref="G13:G22">
    <cfRule type="cellIs" dxfId="149" priority="7" operator="equal">
      <formula>$G$24</formula>
    </cfRule>
  </conditionalFormatting>
  <conditionalFormatting sqref="H13:H22">
    <cfRule type="cellIs" dxfId="148" priority="6" operator="equal">
      <formula>$H$24</formula>
    </cfRule>
  </conditionalFormatting>
  <conditionalFormatting sqref="I13:I22">
    <cfRule type="cellIs" dxfId="147" priority="5" operator="equal">
      <formula>$I$24</formula>
    </cfRule>
  </conditionalFormatting>
  <conditionalFormatting sqref="J13:J22">
    <cfRule type="cellIs" dxfId="146" priority="4" operator="equal">
      <formula>$J$24</formula>
    </cfRule>
  </conditionalFormatting>
  <conditionalFormatting sqref="K13:K22">
    <cfRule type="cellIs" dxfId="145" priority="3" operator="equal">
      <formula>$K$24</formula>
    </cfRule>
  </conditionalFormatting>
  <conditionalFormatting sqref="L13:L22">
    <cfRule type="cellIs" dxfId="144" priority="2" operator="equal">
      <formula>$L$24</formula>
    </cfRule>
  </conditionalFormatting>
  <conditionalFormatting sqref="M13:M22">
    <cfRule type="cellIs" dxfId="143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B1:M59"/>
  <sheetViews>
    <sheetView zoomScaleNormal="100" workbookViewId="0">
      <selection activeCell="H24" sqref="H24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117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328</v>
      </c>
      <c r="E11" s="67" t="s">
        <v>329</v>
      </c>
      <c r="F11" s="67" t="s">
        <v>330</v>
      </c>
      <c r="G11" s="67" t="s">
        <v>331</v>
      </c>
      <c r="H11" s="67" t="s">
        <v>332</v>
      </c>
      <c r="I11" s="67" t="s">
        <v>333</v>
      </c>
      <c r="J11" s="67" t="s">
        <v>334</v>
      </c>
      <c r="K11" s="67" t="s">
        <v>335</v>
      </c>
      <c r="L11" s="67" t="s">
        <v>336</v>
      </c>
      <c r="M11" s="67" t="s">
        <v>337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4</v>
      </c>
      <c r="D15" s="24" t="s">
        <v>471</v>
      </c>
      <c r="E15" s="24" t="s">
        <v>469</v>
      </c>
      <c r="F15" s="24" t="s">
        <v>470</v>
      </c>
      <c r="G15" s="24" t="s">
        <v>482</v>
      </c>
      <c r="H15" s="24" t="s">
        <v>468</v>
      </c>
      <c r="I15" s="24" t="s">
        <v>472</v>
      </c>
      <c r="J15" s="24" t="s">
        <v>473</v>
      </c>
      <c r="K15" s="24" t="s">
        <v>470</v>
      </c>
      <c r="L15" s="24" t="s">
        <v>477</v>
      </c>
      <c r="M15" s="24" t="s">
        <v>479</v>
      </c>
    </row>
    <row r="16" spans="2:13" ht="30" customHeight="1" x14ac:dyDescent="0.25">
      <c r="B16" s="6" t="s">
        <v>461</v>
      </c>
      <c r="C16" s="20">
        <f>IF(D24=".","",SUM(D48:M48))</f>
        <v>6</v>
      </c>
      <c r="D16" s="24" t="s">
        <v>471</v>
      </c>
      <c r="E16" s="24" t="s">
        <v>469</v>
      </c>
      <c r="F16" s="24" t="s">
        <v>481</v>
      </c>
      <c r="G16" s="24" t="s">
        <v>470</v>
      </c>
      <c r="H16" s="24" t="s">
        <v>468</v>
      </c>
      <c r="I16" s="24" t="s">
        <v>472</v>
      </c>
      <c r="J16" s="24" t="s">
        <v>473</v>
      </c>
      <c r="K16" s="24" t="s">
        <v>475</v>
      </c>
      <c r="L16" s="24" t="s">
        <v>478</v>
      </c>
      <c r="M16" s="24" t="s">
        <v>479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3</v>
      </c>
      <c r="D18" s="24" t="s">
        <v>471</v>
      </c>
      <c r="E18" s="24" t="s">
        <v>470</v>
      </c>
      <c r="F18" s="24" t="s">
        <v>480</v>
      </c>
      <c r="G18" s="24" t="s">
        <v>470</v>
      </c>
      <c r="H18" s="24" t="s">
        <v>468</v>
      </c>
      <c r="I18" s="24" t="s">
        <v>472</v>
      </c>
      <c r="J18" s="24" t="s">
        <v>473</v>
      </c>
      <c r="K18" s="24" t="s">
        <v>475</v>
      </c>
      <c r="L18" s="24" t="s">
        <v>477</v>
      </c>
      <c r="M18" s="24" t="s">
        <v>474</v>
      </c>
    </row>
    <row r="19" spans="2:13" ht="30" customHeight="1" x14ac:dyDescent="0.25">
      <c r="B19" s="6" t="s">
        <v>464</v>
      </c>
      <c r="C19" s="20">
        <f>IF(D24=".","",SUM(D51:M51))</f>
        <v>3</v>
      </c>
      <c r="D19" s="24" t="s">
        <v>471</v>
      </c>
      <c r="E19" s="24" t="s">
        <v>485</v>
      </c>
      <c r="F19" s="24" t="s">
        <v>470</v>
      </c>
      <c r="G19" s="24" t="s">
        <v>482</v>
      </c>
      <c r="H19" s="24" t="s">
        <v>468</v>
      </c>
      <c r="I19" s="24" t="s">
        <v>472</v>
      </c>
      <c r="J19" s="24" t="s">
        <v>473</v>
      </c>
      <c r="K19" s="24" t="s">
        <v>490</v>
      </c>
      <c r="L19" s="24" t="s">
        <v>470</v>
      </c>
      <c r="M19" s="24" t="s">
        <v>479</v>
      </c>
    </row>
    <row r="20" spans="2:13" ht="30" customHeight="1" x14ac:dyDescent="0.25">
      <c r="B20" s="6" t="s">
        <v>465</v>
      </c>
      <c r="C20" s="20">
        <f>IF(D24=".","",SUM(D52:M52))</f>
        <v>4</v>
      </c>
      <c r="D20" s="24" t="s">
        <v>471</v>
      </c>
      <c r="E20" s="24" t="s">
        <v>470</v>
      </c>
      <c r="F20" s="24" t="s">
        <v>481</v>
      </c>
      <c r="G20" s="24" t="s">
        <v>483</v>
      </c>
      <c r="H20" s="24" t="s">
        <v>468</v>
      </c>
      <c r="I20" s="24" t="s">
        <v>472</v>
      </c>
      <c r="J20" s="24" t="s">
        <v>473</v>
      </c>
      <c r="K20" s="24" t="s">
        <v>475</v>
      </c>
      <c r="L20" s="24" t="s">
        <v>470</v>
      </c>
      <c r="M20" s="24" t="s">
        <v>474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2</v>
      </c>
      <c r="D22" s="24" t="s">
        <v>470</v>
      </c>
      <c r="E22" s="24" t="s">
        <v>485</v>
      </c>
      <c r="F22" s="24" t="s">
        <v>470</v>
      </c>
      <c r="G22" s="24" t="s">
        <v>483</v>
      </c>
      <c r="H22" s="24" t="s">
        <v>468</v>
      </c>
      <c r="I22" s="24" t="s">
        <v>472</v>
      </c>
      <c r="J22" s="24" t="s">
        <v>473</v>
      </c>
      <c r="K22" s="24" t="s">
        <v>470</v>
      </c>
      <c r="L22" s="24" t="s">
        <v>478</v>
      </c>
      <c r="M22" s="24" t="s">
        <v>474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471</v>
      </c>
      <c r="E24" s="5" t="s">
        <v>469</v>
      </c>
      <c r="F24" s="5" t="s">
        <v>481</v>
      </c>
      <c r="G24" s="5" t="s">
        <v>482</v>
      </c>
      <c r="H24" s="5" t="s">
        <v>468</v>
      </c>
      <c r="I24" s="5" t="s">
        <v>470</v>
      </c>
      <c r="J24" s="5" t="s">
        <v>470</v>
      </c>
      <c r="K24" s="5" t="s">
        <v>475</v>
      </c>
      <c r="L24" s="5" t="s">
        <v>478</v>
      </c>
      <c r="M24" s="5" t="s">
        <v>470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 t="str">
        <f t="shared" ref="D45:M45" si="0">IF(D13="","",IF(D13=D24,1,0))</f>
        <v/>
      </c>
      <c r="E45" s="3" t="str">
        <f t="shared" si="0"/>
        <v/>
      </c>
      <c r="F45" s="3" t="str">
        <f t="shared" si="0"/>
        <v/>
      </c>
      <c r="G45" s="3" t="str">
        <f t="shared" si="0"/>
        <v/>
      </c>
      <c r="H45" s="3" t="str">
        <f t="shared" si="0"/>
        <v/>
      </c>
      <c r="I45" s="3" t="str">
        <f t="shared" si="0"/>
        <v/>
      </c>
      <c r="J45" s="3" t="str">
        <f t="shared" si="0"/>
        <v/>
      </c>
      <c r="K45" s="3" t="str">
        <f t="shared" si="0"/>
        <v/>
      </c>
      <c r="L45" s="3" t="str">
        <f t="shared" si="0"/>
        <v/>
      </c>
      <c r="M45" s="3" t="str">
        <f t="shared" si="0"/>
        <v/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1</v>
      </c>
      <c r="E47" s="3">
        <f t="shared" si="2"/>
        <v>1</v>
      </c>
      <c r="F47" s="3">
        <f t="shared" si="2"/>
        <v>0</v>
      </c>
      <c r="G47" s="3">
        <f t="shared" si="2"/>
        <v>1</v>
      </c>
      <c r="H47" s="3">
        <f t="shared" si="2"/>
        <v>1</v>
      </c>
      <c r="I47" s="3">
        <f t="shared" si="2"/>
        <v>0</v>
      </c>
      <c r="J47" s="3">
        <f t="shared" si="2"/>
        <v>0</v>
      </c>
      <c r="K47" s="3">
        <f t="shared" si="2"/>
        <v>0</v>
      </c>
      <c r="L47" s="3">
        <f t="shared" si="2"/>
        <v>0</v>
      </c>
      <c r="M47" s="3">
        <f t="shared" si="2"/>
        <v>0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1</v>
      </c>
      <c r="E48" s="3">
        <f t="shared" si="3"/>
        <v>1</v>
      </c>
      <c r="F48" s="3">
        <f t="shared" si="3"/>
        <v>1</v>
      </c>
      <c r="G48" s="3">
        <f t="shared" si="3"/>
        <v>0</v>
      </c>
      <c r="H48" s="3">
        <f t="shared" si="3"/>
        <v>1</v>
      </c>
      <c r="I48" s="3">
        <f t="shared" si="3"/>
        <v>0</v>
      </c>
      <c r="J48" s="3">
        <f t="shared" si="3"/>
        <v>0</v>
      </c>
      <c r="K48" s="3">
        <f t="shared" si="3"/>
        <v>1</v>
      </c>
      <c r="L48" s="3">
        <f t="shared" si="3"/>
        <v>1</v>
      </c>
      <c r="M48" s="3">
        <f t="shared" si="3"/>
        <v>0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1</v>
      </c>
      <c r="E50" s="3">
        <f t="shared" si="5"/>
        <v>0</v>
      </c>
      <c r="F50" s="3">
        <f t="shared" si="5"/>
        <v>0</v>
      </c>
      <c r="G50" s="3">
        <f t="shared" si="5"/>
        <v>0</v>
      </c>
      <c r="H50" s="3">
        <f t="shared" si="5"/>
        <v>1</v>
      </c>
      <c r="I50" s="3">
        <f t="shared" si="5"/>
        <v>0</v>
      </c>
      <c r="J50" s="3">
        <f t="shared" si="5"/>
        <v>0</v>
      </c>
      <c r="K50" s="3">
        <f t="shared" si="5"/>
        <v>1</v>
      </c>
      <c r="L50" s="3">
        <f t="shared" si="5"/>
        <v>0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1</v>
      </c>
      <c r="E51" s="3">
        <f t="shared" si="6"/>
        <v>0</v>
      </c>
      <c r="F51" s="3">
        <f t="shared" si="6"/>
        <v>0</v>
      </c>
      <c r="G51" s="3">
        <f t="shared" si="6"/>
        <v>1</v>
      </c>
      <c r="H51" s="3">
        <f t="shared" si="6"/>
        <v>1</v>
      </c>
      <c r="I51" s="3">
        <f t="shared" si="6"/>
        <v>0</v>
      </c>
      <c r="J51" s="3">
        <f t="shared" si="6"/>
        <v>0</v>
      </c>
      <c r="K51" s="3">
        <f t="shared" si="6"/>
        <v>0</v>
      </c>
      <c r="L51" s="3">
        <f t="shared" si="6"/>
        <v>0</v>
      </c>
      <c r="M51" s="3">
        <f t="shared" si="6"/>
        <v>0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1</v>
      </c>
      <c r="E52" s="3">
        <f t="shared" si="7"/>
        <v>0</v>
      </c>
      <c r="F52" s="3">
        <f t="shared" si="7"/>
        <v>1</v>
      </c>
      <c r="G52" s="3">
        <f t="shared" si="7"/>
        <v>0</v>
      </c>
      <c r="H52" s="3">
        <f t="shared" si="7"/>
        <v>1</v>
      </c>
      <c r="I52" s="3">
        <f t="shared" si="7"/>
        <v>0</v>
      </c>
      <c r="J52" s="3">
        <f t="shared" si="7"/>
        <v>0</v>
      </c>
      <c r="K52" s="3">
        <f t="shared" si="7"/>
        <v>1</v>
      </c>
      <c r="L52" s="3">
        <f t="shared" si="7"/>
        <v>0</v>
      </c>
      <c r="M52" s="3">
        <f t="shared" si="7"/>
        <v>0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0</v>
      </c>
      <c r="E54" s="3">
        <f t="shared" si="9"/>
        <v>0</v>
      </c>
      <c r="F54" s="3">
        <f t="shared" si="9"/>
        <v>0</v>
      </c>
      <c r="G54" s="3">
        <f t="shared" si="9"/>
        <v>0</v>
      </c>
      <c r="H54" s="3">
        <f t="shared" si="9"/>
        <v>1</v>
      </c>
      <c r="I54" s="3">
        <f t="shared" si="9"/>
        <v>0</v>
      </c>
      <c r="J54" s="3">
        <f t="shared" si="9"/>
        <v>0</v>
      </c>
      <c r="K54" s="3">
        <f t="shared" si="9"/>
        <v>0</v>
      </c>
      <c r="L54" s="3">
        <f t="shared" si="9"/>
        <v>1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142" priority="35" rank="1"/>
  </conditionalFormatting>
  <conditionalFormatting sqref="D13:D22">
    <cfRule type="cellIs" dxfId="141" priority="10" operator="equal">
      <formula>$D$24</formula>
    </cfRule>
  </conditionalFormatting>
  <conditionalFormatting sqref="E13:E22">
    <cfRule type="cellIs" dxfId="140" priority="9" operator="equal">
      <formula>$E$24</formula>
    </cfRule>
  </conditionalFormatting>
  <conditionalFormatting sqref="F13:F22">
    <cfRule type="cellIs" dxfId="139" priority="8" operator="equal">
      <formula>$F$24</formula>
    </cfRule>
  </conditionalFormatting>
  <conditionalFormatting sqref="G13:G22">
    <cfRule type="cellIs" dxfId="138" priority="7" operator="equal">
      <formula>$G$24</formula>
    </cfRule>
  </conditionalFormatting>
  <conditionalFormatting sqref="H13:H22">
    <cfRule type="cellIs" dxfId="137" priority="6" operator="equal">
      <formula>$H$24</formula>
    </cfRule>
  </conditionalFormatting>
  <conditionalFormatting sqref="I13:I22">
    <cfRule type="cellIs" dxfId="136" priority="5" operator="equal">
      <formula>$I$24</formula>
    </cfRule>
  </conditionalFormatting>
  <conditionalFormatting sqref="J13:J22">
    <cfRule type="cellIs" dxfId="135" priority="4" operator="equal">
      <formula>$J$24</formula>
    </cfRule>
  </conditionalFormatting>
  <conditionalFormatting sqref="K13:K22">
    <cfRule type="cellIs" dxfId="134" priority="3" operator="equal">
      <formula>$K$24</formula>
    </cfRule>
  </conditionalFormatting>
  <conditionalFormatting sqref="L13:L22">
    <cfRule type="cellIs" dxfId="133" priority="2" operator="equal">
      <formula>$L$24</formula>
    </cfRule>
  </conditionalFormatting>
  <conditionalFormatting sqref="M13:M22">
    <cfRule type="cellIs" dxfId="132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B1:M59"/>
  <sheetViews>
    <sheetView zoomScaleNormal="100" workbookViewId="0">
      <selection activeCell="G24" sqref="G24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118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338</v>
      </c>
      <c r="E11" s="67" t="s">
        <v>339</v>
      </c>
      <c r="F11" s="67" t="s">
        <v>340</v>
      </c>
      <c r="G11" s="67" t="s">
        <v>341</v>
      </c>
      <c r="H11" s="67" t="s">
        <v>342</v>
      </c>
      <c r="I11" s="67" t="s">
        <v>343</v>
      </c>
      <c r="J11" s="67" t="s">
        <v>344</v>
      </c>
      <c r="K11" s="67" t="s">
        <v>345</v>
      </c>
      <c r="L11" s="67" t="s">
        <v>346</v>
      </c>
      <c r="M11" s="67" t="s">
        <v>347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6</v>
      </c>
      <c r="D15" s="24" t="s">
        <v>490</v>
      </c>
      <c r="E15" s="24" t="s">
        <v>480</v>
      </c>
      <c r="F15" s="24" t="s">
        <v>470</v>
      </c>
      <c r="G15" s="24" t="s">
        <v>471</v>
      </c>
      <c r="H15" s="24" t="s">
        <v>472</v>
      </c>
      <c r="I15" s="24" t="s">
        <v>468</v>
      </c>
      <c r="J15" s="24" t="s">
        <v>475</v>
      </c>
      <c r="K15" s="24" t="s">
        <v>470</v>
      </c>
      <c r="L15" s="24" t="s">
        <v>479</v>
      </c>
      <c r="M15" s="24" t="s">
        <v>473</v>
      </c>
    </row>
    <row r="16" spans="2:13" ht="30" customHeight="1" x14ac:dyDescent="0.25">
      <c r="B16" s="6" t="s">
        <v>461</v>
      </c>
      <c r="C16" s="20">
        <f>IF(D24=".","",SUM(D48:M48))</f>
        <v>3</v>
      </c>
      <c r="D16" s="24" t="s">
        <v>490</v>
      </c>
      <c r="E16" s="24" t="s">
        <v>480</v>
      </c>
      <c r="F16" s="24" t="s">
        <v>470</v>
      </c>
      <c r="G16" s="24" t="s">
        <v>471</v>
      </c>
      <c r="H16" s="24" t="s">
        <v>470</v>
      </c>
      <c r="I16" s="24" t="s">
        <v>468</v>
      </c>
      <c r="J16" s="24" t="s">
        <v>488</v>
      </c>
      <c r="K16" s="24" t="s">
        <v>483</v>
      </c>
      <c r="L16" s="24" t="s">
        <v>470</v>
      </c>
      <c r="M16" s="24" t="s">
        <v>470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5</v>
      </c>
      <c r="D18" s="24" t="s">
        <v>476</v>
      </c>
      <c r="E18" s="24" t="s">
        <v>480</v>
      </c>
      <c r="F18" s="24" t="s">
        <v>469</v>
      </c>
      <c r="G18" s="24" t="s">
        <v>470</v>
      </c>
      <c r="H18" s="24" t="s">
        <v>472</v>
      </c>
      <c r="I18" s="24" t="s">
        <v>468</v>
      </c>
      <c r="J18" s="24" t="s">
        <v>475</v>
      </c>
      <c r="K18" s="24" t="s">
        <v>483</v>
      </c>
      <c r="L18" s="24" t="s">
        <v>470</v>
      </c>
      <c r="M18" s="24" t="s">
        <v>470</v>
      </c>
    </row>
    <row r="19" spans="2:13" ht="30" customHeight="1" x14ac:dyDescent="0.25">
      <c r="B19" s="6" t="s">
        <v>464</v>
      </c>
      <c r="C19" s="20">
        <f>IF(D24=".","",SUM(D51:M51))</f>
        <v>7</v>
      </c>
      <c r="D19" s="24" t="s">
        <v>476</v>
      </c>
      <c r="E19" s="24" t="s">
        <v>480</v>
      </c>
      <c r="F19" s="24" t="s">
        <v>469</v>
      </c>
      <c r="G19" s="24" t="s">
        <v>471</v>
      </c>
      <c r="H19" s="24" t="s">
        <v>470</v>
      </c>
      <c r="I19" s="24" t="s">
        <v>468</v>
      </c>
      <c r="J19" s="24" t="s">
        <v>475</v>
      </c>
      <c r="K19" s="24" t="s">
        <v>483</v>
      </c>
      <c r="L19" s="24" t="s">
        <v>479</v>
      </c>
      <c r="M19" s="24" t="s">
        <v>473</v>
      </c>
    </row>
    <row r="20" spans="2:13" ht="30" customHeight="1" x14ac:dyDescent="0.25">
      <c r="B20" s="6" t="s">
        <v>465</v>
      </c>
      <c r="C20" s="20">
        <f>IF(D24=".","",SUM(D52:M52))</f>
        <v>4</v>
      </c>
      <c r="D20" s="24" t="s">
        <v>476</v>
      </c>
      <c r="E20" s="24" t="s">
        <v>480</v>
      </c>
      <c r="F20" s="24" t="s">
        <v>470</v>
      </c>
      <c r="G20" s="24" t="s">
        <v>471</v>
      </c>
      <c r="H20" s="24" t="s">
        <v>472</v>
      </c>
      <c r="I20" s="24" t="s">
        <v>468</v>
      </c>
      <c r="J20" s="24" t="s">
        <v>475</v>
      </c>
      <c r="K20" s="24" t="s">
        <v>470</v>
      </c>
      <c r="L20" s="24" t="s">
        <v>489</v>
      </c>
      <c r="M20" s="24" t="s">
        <v>485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3</v>
      </c>
      <c r="D22" s="24" t="s">
        <v>476</v>
      </c>
      <c r="E22" s="24" t="s">
        <v>480</v>
      </c>
      <c r="F22" s="24" t="s">
        <v>478</v>
      </c>
      <c r="G22" s="24" t="s">
        <v>471</v>
      </c>
      <c r="H22" s="24" t="s">
        <v>472</v>
      </c>
      <c r="I22" s="24" t="s">
        <v>468</v>
      </c>
      <c r="J22" s="24" t="s">
        <v>470</v>
      </c>
      <c r="K22" s="24" t="s">
        <v>484</v>
      </c>
      <c r="L22" s="24" t="s">
        <v>489</v>
      </c>
      <c r="M22" s="24" t="s">
        <v>485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470</v>
      </c>
      <c r="E24" s="5" t="s">
        <v>477</v>
      </c>
      <c r="F24" s="5" t="s">
        <v>469</v>
      </c>
      <c r="G24" s="5" t="s">
        <v>471</v>
      </c>
      <c r="H24" s="5" t="s">
        <v>472</v>
      </c>
      <c r="I24" s="5" t="s">
        <v>468</v>
      </c>
      <c r="J24" s="5" t="s">
        <v>475</v>
      </c>
      <c r="K24" s="5" t="s">
        <v>483</v>
      </c>
      <c r="L24" s="5" t="s">
        <v>479</v>
      </c>
      <c r="M24" s="5" t="s">
        <v>473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 t="str">
        <f t="shared" ref="D45:M45" si="0">IF(D13="","",IF(D13=D24,1,0))</f>
        <v/>
      </c>
      <c r="E45" s="3" t="str">
        <f t="shared" si="0"/>
        <v/>
      </c>
      <c r="F45" s="3" t="str">
        <f t="shared" si="0"/>
        <v/>
      </c>
      <c r="G45" s="3" t="str">
        <f t="shared" si="0"/>
        <v/>
      </c>
      <c r="H45" s="3" t="str">
        <f t="shared" si="0"/>
        <v/>
      </c>
      <c r="I45" s="3" t="str">
        <f t="shared" si="0"/>
        <v/>
      </c>
      <c r="J45" s="3" t="str">
        <f t="shared" si="0"/>
        <v/>
      </c>
      <c r="K45" s="3" t="str">
        <f t="shared" si="0"/>
        <v/>
      </c>
      <c r="L45" s="3" t="str">
        <f t="shared" si="0"/>
        <v/>
      </c>
      <c r="M45" s="3" t="str">
        <f t="shared" si="0"/>
        <v/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0</v>
      </c>
      <c r="E47" s="3">
        <f t="shared" si="2"/>
        <v>0</v>
      </c>
      <c r="F47" s="3">
        <f t="shared" si="2"/>
        <v>0</v>
      </c>
      <c r="G47" s="3">
        <f t="shared" si="2"/>
        <v>1</v>
      </c>
      <c r="H47" s="3">
        <f t="shared" si="2"/>
        <v>1</v>
      </c>
      <c r="I47" s="3">
        <f t="shared" si="2"/>
        <v>1</v>
      </c>
      <c r="J47" s="3">
        <f t="shared" si="2"/>
        <v>1</v>
      </c>
      <c r="K47" s="3">
        <f t="shared" si="2"/>
        <v>0</v>
      </c>
      <c r="L47" s="3">
        <f t="shared" si="2"/>
        <v>1</v>
      </c>
      <c r="M47" s="3">
        <f t="shared" si="2"/>
        <v>1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0</v>
      </c>
      <c r="E48" s="3">
        <f t="shared" si="3"/>
        <v>0</v>
      </c>
      <c r="F48" s="3">
        <f t="shared" si="3"/>
        <v>0</v>
      </c>
      <c r="G48" s="3">
        <f t="shared" si="3"/>
        <v>1</v>
      </c>
      <c r="H48" s="3">
        <f t="shared" si="3"/>
        <v>0</v>
      </c>
      <c r="I48" s="3">
        <f t="shared" si="3"/>
        <v>1</v>
      </c>
      <c r="J48" s="3">
        <f t="shared" si="3"/>
        <v>0</v>
      </c>
      <c r="K48" s="3">
        <f t="shared" si="3"/>
        <v>1</v>
      </c>
      <c r="L48" s="3">
        <f t="shared" si="3"/>
        <v>0</v>
      </c>
      <c r="M48" s="3">
        <f t="shared" si="3"/>
        <v>0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0</v>
      </c>
      <c r="F50" s="3">
        <f t="shared" si="5"/>
        <v>1</v>
      </c>
      <c r="G50" s="3">
        <f t="shared" si="5"/>
        <v>0</v>
      </c>
      <c r="H50" s="3">
        <f t="shared" si="5"/>
        <v>1</v>
      </c>
      <c r="I50" s="3">
        <f t="shared" si="5"/>
        <v>1</v>
      </c>
      <c r="J50" s="3">
        <f t="shared" si="5"/>
        <v>1</v>
      </c>
      <c r="K50" s="3">
        <f t="shared" si="5"/>
        <v>1</v>
      </c>
      <c r="L50" s="3">
        <f t="shared" si="5"/>
        <v>0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0</v>
      </c>
      <c r="E51" s="3">
        <f t="shared" si="6"/>
        <v>0</v>
      </c>
      <c r="F51" s="3">
        <f t="shared" si="6"/>
        <v>1</v>
      </c>
      <c r="G51" s="3">
        <f t="shared" si="6"/>
        <v>1</v>
      </c>
      <c r="H51" s="3">
        <f t="shared" si="6"/>
        <v>0</v>
      </c>
      <c r="I51" s="3">
        <f t="shared" si="6"/>
        <v>1</v>
      </c>
      <c r="J51" s="3">
        <f t="shared" si="6"/>
        <v>1</v>
      </c>
      <c r="K51" s="3">
        <f t="shared" si="6"/>
        <v>1</v>
      </c>
      <c r="L51" s="3">
        <f t="shared" si="6"/>
        <v>1</v>
      </c>
      <c r="M51" s="3">
        <f t="shared" si="6"/>
        <v>1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0</v>
      </c>
      <c r="F52" s="3">
        <f t="shared" si="7"/>
        <v>0</v>
      </c>
      <c r="G52" s="3">
        <f t="shared" si="7"/>
        <v>1</v>
      </c>
      <c r="H52" s="3">
        <f t="shared" si="7"/>
        <v>1</v>
      </c>
      <c r="I52" s="3">
        <f t="shared" si="7"/>
        <v>1</v>
      </c>
      <c r="J52" s="3">
        <f t="shared" si="7"/>
        <v>1</v>
      </c>
      <c r="K52" s="3">
        <f t="shared" si="7"/>
        <v>0</v>
      </c>
      <c r="L52" s="3">
        <f t="shared" si="7"/>
        <v>0</v>
      </c>
      <c r="M52" s="3">
        <f t="shared" si="7"/>
        <v>0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0</v>
      </c>
      <c r="E54" s="3">
        <f t="shared" si="9"/>
        <v>0</v>
      </c>
      <c r="F54" s="3">
        <f t="shared" si="9"/>
        <v>0</v>
      </c>
      <c r="G54" s="3">
        <f t="shared" si="9"/>
        <v>1</v>
      </c>
      <c r="H54" s="3">
        <f t="shared" si="9"/>
        <v>1</v>
      </c>
      <c r="I54" s="3">
        <f t="shared" si="9"/>
        <v>1</v>
      </c>
      <c r="J54" s="3">
        <f t="shared" si="9"/>
        <v>0</v>
      </c>
      <c r="K54" s="3">
        <f t="shared" si="9"/>
        <v>0</v>
      </c>
      <c r="L54" s="3">
        <f t="shared" si="9"/>
        <v>0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131" priority="34" rank="1"/>
  </conditionalFormatting>
  <conditionalFormatting sqref="D13:D22">
    <cfRule type="cellIs" dxfId="130" priority="10" operator="equal">
      <formula>$D$24</formula>
    </cfRule>
  </conditionalFormatting>
  <conditionalFormatting sqref="E13:E22">
    <cfRule type="cellIs" dxfId="129" priority="9" operator="equal">
      <formula>$E$24</formula>
    </cfRule>
  </conditionalFormatting>
  <conditionalFormatting sqref="F13:F22">
    <cfRule type="cellIs" dxfId="128" priority="8" operator="equal">
      <formula>$F$24</formula>
    </cfRule>
  </conditionalFormatting>
  <conditionalFormatting sqref="G13:G22">
    <cfRule type="cellIs" dxfId="127" priority="7" operator="equal">
      <formula>$G$24</formula>
    </cfRule>
  </conditionalFormatting>
  <conditionalFormatting sqref="H13:H22">
    <cfRule type="cellIs" dxfId="126" priority="6" operator="equal">
      <formula>$H$24</formula>
    </cfRule>
  </conditionalFormatting>
  <conditionalFormatting sqref="I13:I22">
    <cfRule type="cellIs" dxfId="125" priority="5" operator="equal">
      <formula>$I$24</formula>
    </cfRule>
  </conditionalFormatting>
  <conditionalFormatting sqref="J13:J22">
    <cfRule type="cellIs" dxfId="124" priority="4" operator="equal">
      <formula>$J$24</formula>
    </cfRule>
  </conditionalFormatting>
  <conditionalFormatting sqref="K13:K22">
    <cfRule type="cellIs" dxfId="123" priority="3" operator="equal">
      <formula>$K$24</formula>
    </cfRule>
  </conditionalFormatting>
  <conditionalFormatting sqref="L13:L22">
    <cfRule type="cellIs" dxfId="122" priority="2" operator="equal">
      <formula>$L$24</formula>
    </cfRule>
  </conditionalFormatting>
  <conditionalFormatting sqref="M13:M22">
    <cfRule type="cellIs" dxfId="121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4"/>
  <sheetViews>
    <sheetView zoomScaleNormal="100" workbookViewId="0"/>
  </sheetViews>
  <sheetFormatPr baseColWidth="10" defaultColWidth="11.42578125" defaultRowHeight="15" x14ac:dyDescent="0.25"/>
  <cols>
    <col min="1" max="1" width="15.42578125" style="1" customWidth="1"/>
    <col min="2" max="2" width="4.85546875" style="1" customWidth="1"/>
    <col min="3" max="41" width="5.5703125" style="1" customWidth="1"/>
    <col min="42" max="42" width="10.7109375" style="14" customWidth="1"/>
    <col min="43" max="44" width="5.7109375" style="1" customWidth="1"/>
    <col min="45" max="16384" width="11.42578125" style="1"/>
  </cols>
  <sheetData>
    <row r="1" spans="2:42" s="2" customFormat="1" ht="15" customHeight="1" x14ac:dyDescent="0.25">
      <c r="AP1" s="13"/>
    </row>
    <row r="2" spans="2:42" s="2" customFormat="1" ht="15" customHeight="1" x14ac:dyDescent="0.25">
      <c r="AP2" s="13"/>
    </row>
    <row r="3" spans="2:42" s="2" customFormat="1" ht="15" customHeight="1" x14ac:dyDescent="0.25">
      <c r="AP3" s="13"/>
    </row>
    <row r="4" spans="2:42" s="2" customFormat="1" ht="15" customHeight="1" x14ac:dyDescent="0.25">
      <c r="AP4" s="13"/>
    </row>
    <row r="5" spans="2:42" s="2" customFormat="1" ht="15" customHeight="1" x14ac:dyDescent="0.25">
      <c r="AP5" s="13"/>
    </row>
    <row r="6" spans="2:42" s="2" customFormat="1" ht="15" customHeight="1" x14ac:dyDescent="0.25">
      <c r="AP6" s="13"/>
    </row>
    <row r="7" spans="2:42" s="2" customFormat="1" ht="15" customHeight="1" x14ac:dyDescent="0.25">
      <c r="AP7" s="13"/>
    </row>
    <row r="8" spans="2:42" s="2" customFormat="1" ht="72" customHeight="1" x14ac:dyDescent="0.25">
      <c r="W8" s="60" t="str">
        <f>$A$159</f>
        <v>Manu</v>
      </c>
      <c r="X8" s="60"/>
      <c r="Y8" s="60"/>
      <c r="Z8" s="60"/>
      <c r="AP8" s="13"/>
    </row>
    <row r="9" spans="2:42" ht="25.5" customHeight="1" x14ac:dyDescent="0.25"/>
    <row r="10" spans="2:42" ht="9.75" customHeight="1" x14ac:dyDescent="0.25"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</row>
    <row r="11" spans="2:42" ht="28.5" customHeight="1" x14ac:dyDescent="0.4">
      <c r="D11" s="36"/>
      <c r="E11" s="46" t="s">
        <v>491</v>
      </c>
      <c r="F11" s="46"/>
      <c r="G11" s="46"/>
      <c r="H11" s="46" t="s">
        <v>492</v>
      </c>
      <c r="I11" s="46"/>
      <c r="J11" s="46"/>
      <c r="K11" s="46" t="s">
        <v>493</v>
      </c>
      <c r="L11" s="46"/>
      <c r="M11" s="46"/>
      <c r="N11" s="46" t="s">
        <v>494</v>
      </c>
      <c r="O11" s="46"/>
      <c r="P11" s="46"/>
      <c r="Q11" s="46" t="s">
        <v>495</v>
      </c>
      <c r="R11" s="46"/>
      <c r="S11" s="46"/>
      <c r="T11" s="46" t="s">
        <v>496</v>
      </c>
      <c r="U11" s="46"/>
      <c r="V11" s="46"/>
      <c r="W11" s="46" t="s">
        <v>497</v>
      </c>
      <c r="X11" s="46"/>
      <c r="Y11" s="46"/>
      <c r="Z11" s="46" t="s">
        <v>498</v>
      </c>
      <c r="AA11" s="46"/>
      <c r="AB11" s="46"/>
      <c r="AC11" s="46" t="s">
        <v>499</v>
      </c>
      <c r="AD11" s="46"/>
      <c r="AE11" s="46"/>
      <c r="AF11" s="46" t="s">
        <v>500</v>
      </c>
      <c r="AG11" s="46"/>
      <c r="AH11" s="47"/>
      <c r="AI11" s="46" t="s">
        <v>501</v>
      </c>
      <c r="AJ11" s="48"/>
    </row>
    <row r="12" spans="2:42" ht="30" customHeight="1" x14ac:dyDescent="0.4">
      <c r="B12" s="43"/>
      <c r="D12" s="34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I12" s="34"/>
    </row>
    <row r="13" spans="2:42" ht="30" customHeight="1" x14ac:dyDescent="0.45">
      <c r="D13" s="34"/>
      <c r="E13" s="55">
        <f>$O$151</f>
        <v>0</v>
      </c>
      <c r="F13" s="49"/>
      <c r="G13" s="49"/>
      <c r="H13" s="55">
        <f>$N$151</f>
        <v>0</v>
      </c>
      <c r="I13" s="49"/>
      <c r="J13" s="49"/>
      <c r="K13" s="55">
        <f>$M$151</f>
        <v>0</v>
      </c>
      <c r="L13" s="49"/>
      <c r="M13" s="49"/>
      <c r="N13" s="55">
        <f>$L$151</f>
        <v>6</v>
      </c>
      <c r="O13" s="49"/>
      <c r="P13" s="49"/>
      <c r="Q13" s="55">
        <f>$K$151</f>
        <v>4</v>
      </c>
      <c r="R13" s="49"/>
      <c r="S13" s="49"/>
      <c r="T13" s="55">
        <f>$J$151</f>
        <v>9</v>
      </c>
      <c r="U13" s="49"/>
      <c r="V13" s="49"/>
      <c r="W13" s="55">
        <f>$I$151</f>
        <v>11</v>
      </c>
      <c r="X13" s="49"/>
      <c r="Y13" s="49"/>
      <c r="Z13" s="55">
        <f>$H$151</f>
        <v>6</v>
      </c>
      <c r="AA13" s="49"/>
      <c r="AB13" s="49"/>
      <c r="AC13" s="55">
        <f>$G$151</f>
        <v>1</v>
      </c>
      <c r="AD13" s="49"/>
      <c r="AE13" s="49"/>
      <c r="AF13" s="55">
        <f>$F$151</f>
        <v>1</v>
      </c>
      <c r="AG13" s="49"/>
      <c r="AH13" s="48"/>
      <c r="AI13" s="55">
        <f>$E$151</f>
        <v>0</v>
      </c>
    </row>
    <row r="14" spans="2:42" ht="30" customHeight="1" x14ac:dyDescent="0.25">
      <c r="D14" s="34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4"/>
      <c r="AI14" s="34"/>
    </row>
    <row r="15" spans="2:42" ht="20.25" customHeight="1" x14ac:dyDescent="0.25"/>
    <row r="16" spans="2:42" ht="30" customHeight="1" x14ac:dyDescent="0.25"/>
    <row r="17" spans="32:39" ht="30" customHeight="1" x14ac:dyDescent="0.35">
      <c r="AF17" s="37"/>
      <c r="AG17" s="61">
        <f>SUM(AP173:CA173)</f>
        <v>9</v>
      </c>
      <c r="AH17" s="61"/>
      <c r="AI17" s="37"/>
    </row>
    <row r="18" spans="32:39" ht="30" customHeight="1" x14ac:dyDescent="0.25">
      <c r="AG18" s="61"/>
      <c r="AH18" s="61"/>
    </row>
    <row r="19" spans="32:39" ht="30" customHeight="1" x14ac:dyDescent="0.5">
      <c r="AH19" s="35"/>
    </row>
    <row r="20" spans="32:39" ht="30" customHeight="1" x14ac:dyDescent="0.25"/>
    <row r="21" spans="32:39" ht="30" customHeight="1" x14ac:dyDescent="0.35">
      <c r="AG21" s="62">
        <f>AO159</f>
        <v>4.6315789473684212</v>
      </c>
      <c r="AH21" s="62"/>
      <c r="AL21" s="63">
        <f>B159</f>
        <v>176</v>
      </c>
      <c r="AM21" s="63"/>
    </row>
    <row r="22" spans="32:39" ht="30" customHeight="1" x14ac:dyDescent="0.25"/>
    <row r="23" spans="32:39" ht="30" customHeight="1" x14ac:dyDescent="0.25"/>
    <row r="24" spans="32:39" ht="30" customHeight="1" x14ac:dyDescent="0.25"/>
    <row r="150" spans="1:43" x14ac:dyDescent="0.25">
      <c r="E150" s="1">
        <v>0</v>
      </c>
      <c r="F150" s="1">
        <v>1</v>
      </c>
      <c r="G150" s="1">
        <v>2</v>
      </c>
      <c r="H150" s="1">
        <v>3</v>
      </c>
      <c r="I150" s="1">
        <v>4</v>
      </c>
      <c r="J150" s="1">
        <v>5</v>
      </c>
      <c r="K150" s="1">
        <v>6</v>
      </c>
      <c r="L150" s="1">
        <v>7</v>
      </c>
      <c r="M150" s="1">
        <v>8</v>
      </c>
      <c r="N150" s="1">
        <v>9</v>
      </c>
      <c r="O150" s="1">
        <v>10</v>
      </c>
    </row>
    <row r="151" spans="1:43" x14ac:dyDescent="0.25">
      <c r="E151" s="1">
        <f>COUNTIF($C159:$AN159,"0")</f>
        <v>0</v>
      </c>
      <c r="F151" s="1">
        <f>COUNTIF($C159:$AN159,"1")</f>
        <v>1</v>
      </c>
      <c r="G151" s="1">
        <f>COUNTIF($C159:$AN159,"2")</f>
        <v>1</v>
      </c>
      <c r="H151" s="1">
        <f>COUNTIF($C159:$AN159,"3")</f>
        <v>6</v>
      </c>
      <c r="I151" s="1">
        <f>COUNTIF($C159:$AN159,"4")</f>
        <v>11</v>
      </c>
      <c r="J151" s="1">
        <f>COUNTIF($C159:$AN159,"5")</f>
        <v>9</v>
      </c>
      <c r="K151" s="1">
        <f>COUNTIF($C159:$AN159,"6")</f>
        <v>4</v>
      </c>
      <c r="L151" s="1">
        <f>COUNTIF($C159:$AN159,"7")</f>
        <v>6</v>
      </c>
      <c r="M151" s="1">
        <f>COUNTIF($C159:$AN159,"8")</f>
        <v>0</v>
      </c>
      <c r="N151" s="1">
        <f>COUNTIF($C159:$AN159,"9")</f>
        <v>0</v>
      </c>
      <c r="O151" s="1">
        <f>COUNTIF($C159:$AN159,"10")</f>
        <v>0</v>
      </c>
      <c r="AP151" s="1"/>
    </row>
    <row r="152" spans="1:43" x14ac:dyDescent="0.25">
      <c r="AP152" s="1"/>
    </row>
    <row r="153" spans="1:43" x14ac:dyDescent="0.25"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</row>
    <row r="154" spans="1:43" ht="15.75" thickBot="1" x14ac:dyDescent="0.3">
      <c r="AP154" s="1"/>
    </row>
    <row r="155" spans="1:43" ht="15.75" thickBot="1" x14ac:dyDescent="0.3">
      <c r="T155" s="57" t="s">
        <v>503</v>
      </c>
      <c r="U155" s="58"/>
      <c r="V155" s="59"/>
    </row>
    <row r="157" spans="1:43" x14ac:dyDescent="0.25">
      <c r="A157" s="39" t="str">
        <f>Accueil!C12</f>
        <v>Pseudo</v>
      </c>
      <c r="B157" s="39" t="str">
        <f>Accueil!D12</f>
        <v>Total</v>
      </c>
      <c r="C157" s="39" t="str">
        <f>Accueil!E12</f>
        <v>J1</v>
      </c>
      <c r="D157" s="39" t="str">
        <f>Accueil!F12</f>
        <v>J2</v>
      </c>
      <c r="E157" s="39" t="str">
        <f>Accueil!G12</f>
        <v>J3</v>
      </c>
      <c r="F157" s="39" t="str">
        <f>Accueil!H12</f>
        <v>J4</v>
      </c>
      <c r="G157" s="39" t="str">
        <f>Accueil!I12</f>
        <v>J5</v>
      </c>
      <c r="H157" s="39" t="str">
        <f>Accueil!J12</f>
        <v>J6</v>
      </c>
      <c r="I157" s="39" t="str">
        <f>Accueil!K12</f>
        <v>J7</v>
      </c>
      <c r="J157" s="39" t="str">
        <f>Accueil!L12</f>
        <v>J8</v>
      </c>
      <c r="K157" s="39" t="str">
        <f>Accueil!M12</f>
        <v>J9</v>
      </c>
      <c r="L157" s="39" t="str">
        <f>Accueil!N12</f>
        <v>J10</v>
      </c>
      <c r="M157" s="39" t="str">
        <f>Accueil!O12</f>
        <v>J11</v>
      </c>
      <c r="N157" s="39" t="str">
        <f>Accueil!P12</f>
        <v>J12</v>
      </c>
      <c r="O157" s="39" t="str">
        <f>Accueil!Q12</f>
        <v>J13</v>
      </c>
      <c r="P157" s="39" t="str">
        <f>Accueil!R12</f>
        <v>J14</v>
      </c>
      <c r="Q157" s="39" t="str">
        <f>Accueil!S12</f>
        <v>J15</v>
      </c>
      <c r="R157" s="39" t="str">
        <f>Accueil!T12</f>
        <v>J16</v>
      </c>
      <c r="S157" s="39" t="str">
        <f>Accueil!U12</f>
        <v>J17</v>
      </c>
      <c r="T157" s="39" t="str">
        <f>Accueil!V12</f>
        <v>J18</v>
      </c>
      <c r="U157" s="39" t="str">
        <f>Accueil!W12</f>
        <v>J19</v>
      </c>
      <c r="V157" s="39" t="str">
        <f>Accueil!X12</f>
        <v>J20</v>
      </c>
      <c r="W157" s="39" t="str">
        <f>Accueil!Y12</f>
        <v>J21</v>
      </c>
      <c r="X157" s="39" t="str">
        <f>Accueil!Z12</f>
        <v>J22</v>
      </c>
      <c r="Y157" s="39" t="str">
        <f>Accueil!AA12</f>
        <v>J23</v>
      </c>
      <c r="Z157" s="39" t="str">
        <f>Accueil!AB12</f>
        <v>J24</v>
      </c>
      <c r="AA157" s="39" t="str">
        <f>Accueil!AC12</f>
        <v>J25</v>
      </c>
      <c r="AB157" s="39" t="str">
        <f>Accueil!AD12</f>
        <v>J26</v>
      </c>
      <c r="AC157" s="39" t="str">
        <f>Accueil!AE12</f>
        <v>J27</v>
      </c>
      <c r="AD157" s="39" t="str">
        <f>Accueil!AF12</f>
        <v>J28</v>
      </c>
      <c r="AE157" s="39" t="str">
        <f>Accueil!AG12</f>
        <v>J29</v>
      </c>
      <c r="AF157" s="39" t="str">
        <f>Accueil!AH12</f>
        <v>J30</v>
      </c>
      <c r="AG157" s="39" t="str">
        <f>Accueil!AI12</f>
        <v>J31</v>
      </c>
      <c r="AH157" s="39" t="str">
        <f>Accueil!AJ12</f>
        <v>J32</v>
      </c>
      <c r="AI157" s="39" t="str">
        <f>Accueil!AK12</f>
        <v>J33</v>
      </c>
      <c r="AJ157" s="39" t="str">
        <f>Accueil!AL12</f>
        <v>J34</v>
      </c>
      <c r="AK157" s="39" t="str">
        <f>Accueil!AM12</f>
        <v>J35</v>
      </c>
      <c r="AL157" s="39" t="str">
        <f>Accueil!AN12</f>
        <v>J36</v>
      </c>
      <c r="AM157" s="39" t="str">
        <f>Accueil!AO12</f>
        <v>J37</v>
      </c>
      <c r="AN157" s="40" t="str">
        <f>Accueil!AP12</f>
        <v>J38</v>
      </c>
      <c r="AO157" s="42" t="str">
        <f>Accueil!AQ12</f>
        <v>Moy. /10</v>
      </c>
    </row>
    <row r="158" spans="1:43" x14ac:dyDescent="0.25">
      <c r="A158" s="39" t="str">
        <f>Accueil!C13</f>
        <v>Régis</v>
      </c>
      <c r="B158" s="39">
        <f>Accueil!D13</f>
        <v>177</v>
      </c>
      <c r="C158" s="39">
        <f>IF(Accueil!E13="",NA(),Accueil!E13)</f>
        <v>5</v>
      </c>
      <c r="D158" s="39">
        <f>IF(Accueil!F13="",NA(),Accueil!F13)</f>
        <v>3</v>
      </c>
      <c r="E158" s="39">
        <f>IF(Accueil!G13="",NA(),Accueil!G13)</f>
        <v>1</v>
      </c>
      <c r="F158" s="39">
        <f>IF(Accueil!H13="",NA(),Accueil!H13)</f>
        <v>4</v>
      </c>
      <c r="G158" s="39">
        <f>IF(Accueil!I13="",NA(),Accueil!I13)</f>
        <v>4</v>
      </c>
      <c r="H158" s="39">
        <f>IF(Accueil!J13="",NA(),Accueil!J13)</f>
        <v>5</v>
      </c>
      <c r="I158" s="39">
        <f>IF(Accueil!K13="",NA(),Accueil!K13)</f>
        <v>5</v>
      </c>
      <c r="J158" s="39">
        <f>IF(Accueil!L13="",NA(),Accueil!L13)</f>
        <v>8</v>
      </c>
      <c r="K158" s="39">
        <f>IF(Accueil!M13="",NA(),Accueil!M13)</f>
        <v>5</v>
      </c>
      <c r="L158" s="39">
        <f>IF(Accueil!N13="",NA(),Accueil!N13)</f>
        <v>3</v>
      </c>
      <c r="M158" s="39">
        <f>IF(Accueil!O13="",NA(),Accueil!O13)</f>
        <v>4</v>
      </c>
      <c r="N158" s="39">
        <f>IF(Accueil!P13="",NA(),Accueil!P13)</f>
        <v>6</v>
      </c>
      <c r="O158" s="39">
        <f>IF(Accueil!Q13="",NA(),Accueil!Q13)</f>
        <v>5</v>
      </c>
      <c r="P158" s="39">
        <f>IF(Accueil!R13="",NA(),Accueil!R13)</f>
        <v>3</v>
      </c>
      <c r="Q158" s="39">
        <f>IF(Accueil!S13="",NA(),Accueil!S13)</f>
        <v>7</v>
      </c>
      <c r="R158" s="39">
        <f>IF(Accueil!T13="",NA(),Accueil!T13)</f>
        <v>4</v>
      </c>
      <c r="S158" s="39">
        <f>IF(Accueil!U13="",NA(),Accueil!U13)</f>
        <v>6</v>
      </c>
      <c r="T158" s="39">
        <f>IF(Accueil!V13="",NA(),Accueil!V13)</f>
        <v>4</v>
      </c>
      <c r="U158" s="39">
        <f>IF(Accueil!W13="",NA(),Accueil!W13)</f>
        <v>6</v>
      </c>
      <c r="V158" s="39">
        <f>IF(Accueil!X13="",NA(),Accueil!X13)</f>
        <v>3</v>
      </c>
      <c r="W158" s="39">
        <f>IF(Accueil!Y13="",NA(),Accueil!Y13)</f>
        <v>5</v>
      </c>
      <c r="X158" s="39">
        <f>IF(Accueil!Z13="",NA(),Accueil!Z13)</f>
        <v>3</v>
      </c>
      <c r="Y158" s="39">
        <f>IF(Accueil!AA13="",NA(),Accueil!AA13)</f>
        <v>2</v>
      </c>
      <c r="Z158" s="39">
        <f>IF(Accueil!AB13="",NA(),Accueil!AB13)</f>
        <v>5</v>
      </c>
      <c r="AA158" s="39">
        <f>IF(Accueil!AC13="",NA(),Accueil!AC13)</f>
        <v>5</v>
      </c>
      <c r="AB158" s="39">
        <f>IF(Accueil!AD13="",NA(),Accueil!AD13)</f>
        <v>3</v>
      </c>
      <c r="AC158" s="39">
        <f>IF(Accueil!AE13="",NA(),Accueil!AE13)</f>
        <v>7</v>
      </c>
      <c r="AD158" s="39">
        <f>IF(Accueil!AF13="",NA(),Accueil!AF13)</f>
        <v>6</v>
      </c>
      <c r="AE158" s="39">
        <f>IF(Accueil!AG13="",NA(),Accueil!AG13)</f>
        <v>7</v>
      </c>
      <c r="AF158" s="39">
        <f>IF(Accueil!AH13="",NA(),Accueil!AH13)</f>
        <v>5</v>
      </c>
      <c r="AG158" s="39">
        <f>IF(Accueil!AI13="",NA(),Accueil!AI13)</f>
        <v>3</v>
      </c>
      <c r="AH158" s="39">
        <f>IF(Accueil!AJ13="",NA(),Accueil!AJ13)</f>
        <v>5</v>
      </c>
      <c r="AI158" s="39">
        <f>IF(Accueil!AK13="",NA(),Accueil!AK13)</f>
        <v>5</v>
      </c>
      <c r="AJ158" s="39">
        <f>IF(Accueil!AL13="",NA(),Accueil!AL13)</f>
        <v>4</v>
      </c>
      <c r="AK158" s="39">
        <f>IF(Accueil!AM13="",NA(),Accueil!AM13)</f>
        <v>5</v>
      </c>
      <c r="AL158" s="39">
        <f>IF(Accueil!AN13="",NA(),Accueil!AN13)</f>
        <v>5</v>
      </c>
      <c r="AM158" s="39">
        <f>IF(Accueil!AO13="",NA(),Accueil!AO13)</f>
        <v>6</v>
      </c>
      <c r="AN158" s="39">
        <f>IF(Accueil!AP13="",NA(),Accueil!AP13)</f>
        <v>5</v>
      </c>
      <c r="AO158" s="39">
        <f>Accueil!AQ13</f>
        <v>4.6578947368421053</v>
      </c>
      <c r="AQ158" s="14"/>
    </row>
    <row r="159" spans="1:43" x14ac:dyDescent="0.25">
      <c r="A159" s="39" t="str">
        <f>Accueil!C14</f>
        <v>Manu</v>
      </c>
      <c r="B159" s="39">
        <f>Accueil!D14</f>
        <v>176</v>
      </c>
      <c r="C159" s="39">
        <f>IF(Accueil!E14="",NA(),Accueil!E14)</f>
        <v>4</v>
      </c>
      <c r="D159" s="39">
        <f>IF(Accueil!F14="",NA(),Accueil!F14)</f>
        <v>6</v>
      </c>
      <c r="E159" s="39">
        <f>IF(Accueil!G14="",NA(),Accueil!G14)</f>
        <v>4</v>
      </c>
      <c r="F159" s="39">
        <f>IF(Accueil!H14="",NA(),Accueil!H14)</f>
        <v>1</v>
      </c>
      <c r="G159" s="39">
        <f>IF(Accueil!I14="",NA(),Accueil!I14)</f>
        <v>3</v>
      </c>
      <c r="H159" s="39">
        <f>IF(Accueil!J14="",NA(),Accueil!J14)</f>
        <v>5</v>
      </c>
      <c r="I159" s="39">
        <f>IF(Accueil!K14="",NA(),Accueil!K14)</f>
        <v>4</v>
      </c>
      <c r="J159" s="39">
        <f>IF(Accueil!L14="",NA(),Accueil!L14)</f>
        <v>7</v>
      </c>
      <c r="K159" s="39">
        <f>IF(Accueil!M14="",NA(),Accueil!M14)</f>
        <v>5</v>
      </c>
      <c r="L159" s="39">
        <f>IF(Accueil!N14="",NA(),Accueil!N14)</f>
        <v>5</v>
      </c>
      <c r="M159" s="39">
        <f>IF(Accueil!O14="",NA(),Accueil!O14)</f>
        <v>7</v>
      </c>
      <c r="N159" s="39">
        <f>IF(Accueil!P14="",NA(),Accueil!P14)</f>
        <v>4</v>
      </c>
      <c r="O159" s="39">
        <f>IF(Accueil!Q14="",NA(),Accueil!Q14)</f>
        <v>5</v>
      </c>
      <c r="P159" s="39">
        <f>IF(Accueil!R14="",NA(),Accueil!R14)</f>
        <v>4</v>
      </c>
      <c r="Q159" s="39">
        <f>IF(Accueil!S14="",NA(),Accueil!S14)</f>
        <v>6</v>
      </c>
      <c r="R159" s="39">
        <f>IF(Accueil!T14="",NA(),Accueil!T14)</f>
        <v>5</v>
      </c>
      <c r="S159" s="39">
        <f>IF(Accueil!U14="",NA(),Accueil!U14)</f>
        <v>7</v>
      </c>
      <c r="T159" s="39">
        <f>IF(Accueil!V14="",NA(),Accueil!V14)</f>
        <v>3</v>
      </c>
      <c r="U159" s="39">
        <f>IF(Accueil!W14="",NA(),Accueil!W14)</f>
        <v>7</v>
      </c>
      <c r="V159" s="39">
        <f>IF(Accueil!X14="",NA(),Accueil!X14)</f>
        <v>5</v>
      </c>
      <c r="W159" s="39">
        <f>IF(Accueil!Y14="",NA(),Accueil!Y14)</f>
        <v>4</v>
      </c>
      <c r="X159" s="39">
        <f>IF(Accueil!Z14="",NA(),Accueil!Z14)</f>
        <v>3</v>
      </c>
      <c r="Y159" s="39">
        <f>IF(Accueil!AA14="",NA(),Accueil!AA14)</f>
        <v>2</v>
      </c>
      <c r="Z159" s="39">
        <f>IF(Accueil!AB14="",NA(),Accueil!AB14)</f>
        <v>4</v>
      </c>
      <c r="AA159" s="39">
        <f>IF(Accueil!AC14="",NA(),Accueil!AC14)</f>
        <v>3</v>
      </c>
      <c r="AB159" s="39">
        <f>IF(Accueil!AD14="",NA(),Accueil!AD14)</f>
        <v>6</v>
      </c>
      <c r="AC159" s="39">
        <f>IF(Accueil!AE14="",NA(),Accueil!AE14)</f>
        <v>3</v>
      </c>
      <c r="AD159" s="39">
        <f>IF(Accueil!AF14="",NA(),Accueil!AF14)</f>
        <v>4</v>
      </c>
      <c r="AE159" s="39">
        <f>IF(Accueil!AG14="",NA(),Accueil!AG14)</f>
        <v>6</v>
      </c>
      <c r="AF159" s="39">
        <f>IF(Accueil!AH14="",NA(),Accueil!AH14)</f>
        <v>3</v>
      </c>
      <c r="AG159" s="39">
        <f>IF(Accueil!AI14="",NA(),Accueil!AI14)</f>
        <v>7</v>
      </c>
      <c r="AH159" s="39">
        <f>IF(Accueil!AJ14="",NA(),Accueil!AJ14)</f>
        <v>4</v>
      </c>
      <c r="AI159" s="39">
        <f>IF(Accueil!AK14="",NA(),Accueil!AK14)</f>
        <v>7</v>
      </c>
      <c r="AJ159" s="39">
        <f>IF(Accueil!AL14="",NA(),Accueil!AL14)</f>
        <v>5</v>
      </c>
      <c r="AK159" s="39">
        <f>IF(Accueil!AM14="",NA(),Accueil!AM14)</f>
        <v>4</v>
      </c>
      <c r="AL159" s="39">
        <f>IF(Accueil!AN14="",NA(),Accueil!AN14)</f>
        <v>5</v>
      </c>
      <c r="AM159" s="39">
        <f>IF(Accueil!AO14="",NA(),Accueil!AO14)</f>
        <v>4</v>
      </c>
      <c r="AN159" s="39">
        <f>IF(Accueil!AP14="",NA(),Accueil!AP14)</f>
        <v>5</v>
      </c>
      <c r="AO159" s="39">
        <f>Accueil!AQ14</f>
        <v>4.6315789473684212</v>
      </c>
    </row>
    <row r="160" spans="1:43" x14ac:dyDescent="0.25">
      <c r="A160" s="39" t="str">
        <f>Accueil!C15</f>
        <v>Rémi</v>
      </c>
      <c r="B160" s="39">
        <f>Accueil!D15</f>
        <v>171</v>
      </c>
      <c r="C160" s="39">
        <f>IF(Accueil!E15="",NA(),Accueil!E15)</f>
        <v>4</v>
      </c>
      <c r="D160" s="39">
        <f>IF(Accueil!F15="",NA(),Accueil!F15)</f>
        <v>4</v>
      </c>
      <c r="E160" s="39">
        <f>IF(Accueil!G15="",NA(),Accueil!G15)</f>
        <v>6</v>
      </c>
      <c r="F160" s="39">
        <f>IF(Accueil!H15="",NA(),Accueil!H15)</f>
        <v>2</v>
      </c>
      <c r="G160" s="39">
        <f>IF(Accueil!I15="",NA(),Accueil!I15)</f>
        <v>2</v>
      </c>
      <c r="H160" s="39">
        <f>IF(Accueil!J15="",NA(),Accueil!J15)</f>
        <v>5</v>
      </c>
      <c r="I160" s="39">
        <f>IF(Accueil!K15="",NA(),Accueil!K15)</f>
        <v>3</v>
      </c>
      <c r="J160" s="39">
        <f>IF(Accueil!L15="",NA(),Accueil!L15)</f>
        <v>6</v>
      </c>
      <c r="K160" s="39">
        <f>IF(Accueil!M15="",NA(),Accueil!M15)</f>
        <v>2</v>
      </c>
      <c r="L160" s="39">
        <f>IF(Accueil!N15="",NA(),Accueil!N15)</f>
        <v>5</v>
      </c>
      <c r="M160" s="39">
        <f>IF(Accueil!O15="",NA(),Accueil!O15)</f>
        <v>6</v>
      </c>
      <c r="N160" s="39">
        <f>IF(Accueil!P15="",NA(),Accueil!P15)</f>
        <v>5</v>
      </c>
      <c r="O160" s="39">
        <f>IF(Accueil!Q15="",NA(),Accueil!Q15)</f>
        <v>5</v>
      </c>
      <c r="P160" s="39">
        <f>IF(Accueil!R15="",NA(),Accueil!R15)</f>
        <v>5</v>
      </c>
      <c r="Q160" s="39">
        <f>IF(Accueil!S15="",NA(),Accueil!S15)</f>
        <v>5</v>
      </c>
      <c r="R160" s="39">
        <f>IF(Accueil!T15="",NA(),Accueil!T15)</f>
        <v>7</v>
      </c>
      <c r="S160" s="39">
        <f>IF(Accueil!U15="",NA(),Accueil!U15)</f>
        <v>4</v>
      </c>
      <c r="T160" s="39">
        <f>IF(Accueil!V15="",NA(),Accueil!V15)</f>
        <v>2</v>
      </c>
      <c r="U160" s="39">
        <f>IF(Accueil!W15="",NA(),Accueil!W15)</f>
        <v>6</v>
      </c>
      <c r="V160" s="39">
        <f>IF(Accueil!X15="",NA(),Accueil!X15)</f>
        <v>4</v>
      </c>
      <c r="W160" s="39">
        <f>IF(Accueil!Y15="",NA(),Accueil!Y15)</f>
        <v>6</v>
      </c>
      <c r="X160" s="39">
        <f>IF(Accueil!Z15="",NA(),Accueil!Z15)</f>
        <v>1</v>
      </c>
      <c r="Y160" s="39">
        <f>IF(Accueil!AA15="",NA(),Accueil!AA15)</f>
        <v>2</v>
      </c>
      <c r="Z160" s="39">
        <f>IF(Accueil!AB15="",NA(),Accueil!AB15)</f>
        <v>5</v>
      </c>
      <c r="AA160" s="39">
        <f>IF(Accueil!AC15="",NA(),Accueil!AC15)</f>
        <v>6</v>
      </c>
      <c r="AB160" s="39">
        <f>IF(Accueil!AD15="",NA(),Accueil!AD15)</f>
        <v>4</v>
      </c>
      <c r="AC160" s="39">
        <f>IF(Accueil!AE15="",NA(),Accueil!AE15)</f>
        <v>4</v>
      </c>
      <c r="AD160" s="39">
        <f>IF(Accueil!AF15="",NA(),Accueil!AF15)</f>
        <v>3</v>
      </c>
      <c r="AE160" s="39">
        <f>IF(Accueil!AG15="",NA(),Accueil!AG15)</f>
        <v>4</v>
      </c>
      <c r="AF160" s="39">
        <f>IF(Accueil!AH15="",NA(),Accueil!AH15)</f>
        <v>5</v>
      </c>
      <c r="AG160" s="39">
        <f>IF(Accueil!AI15="",NA(),Accueil!AI15)</f>
        <v>4</v>
      </c>
      <c r="AH160" s="39">
        <f>IF(Accueil!AJ15="",NA(),Accueil!AJ15)</f>
        <v>6</v>
      </c>
      <c r="AI160" s="39">
        <f>IF(Accueil!AK15="",NA(),Accueil!AK15)</f>
        <v>6</v>
      </c>
      <c r="AJ160" s="39">
        <f>IF(Accueil!AL15="",NA(),Accueil!AL15)</f>
        <v>8</v>
      </c>
      <c r="AK160" s="39">
        <f>IF(Accueil!AM15="",NA(),Accueil!AM15)</f>
        <v>4</v>
      </c>
      <c r="AL160" s="39">
        <f>IF(Accueil!AN15="",NA(),Accueil!AN15)</f>
        <v>6</v>
      </c>
      <c r="AM160" s="39">
        <f>IF(Accueil!AO15="",NA(),Accueil!AO15)</f>
        <v>4</v>
      </c>
      <c r="AN160" s="39">
        <f>IF(Accueil!AP15="",NA(),Accueil!AP15)</f>
        <v>5</v>
      </c>
      <c r="AO160" s="39">
        <f>Accueil!AQ15</f>
        <v>4.5</v>
      </c>
    </row>
    <row r="161" spans="1:82" x14ac:dyDescent="0.25">
      <c r="A161" s="39" t="str">
        <f>Accueil!C16</f>
        <v>James</v>
      </c>
      <c r="B161" s="39">
        <f>Accueil!D16</f>
        <v>168</v>
      </c>
      <c r="C161" s="39">
        <f>IF(Accueil!E16="",NA(),Accueil!E16)</f>
        <v>5</v>
      </c>
      <c r="D161" s="39" t="e">
        <f>IF(Accueil!F16="",NA(),Accueil!F16)</f>
        <v>#N/A</v>
      </c>
      <c r="E161" s="39">
        <f>IF(Accueil!G16="",NA(),Accueil!G16)</f>
        <v>4</v>
      </c>
      <c r="F161" s="39">
        <f>IF(Accueil!H16="",NA(),Accueil!H16)</f>
        <v>2</v>
      </c>
      <c r="G161" s="39">
        <f>IF(Accueil!I16="",NA(),Accueil!I16)</f>
        <v>4</v>
      </c>
      <c r="H161" s="39">
        <f>IF(Accueil!J16="",NA(),Accueil!J16)</f>
        <v>6</v>
      </c>
      <c r="I161" s="39" t="e">
        <f>IF(Accueil!K16="",NA(),Accueil!K16)</f>
        <v>#N/A</v>
      </c>
      <c r="J161" s="39" t="e">
        <f>IF(Accueil!L16="",NA(),Accueil!L16)</f>
        <v>#N/A</v>
      </c>
      <c r="K161" s="39">
        <f>IF(Accueil!M16="",NA(),Accueil!M16)</f>
        <v>4</v>
      </c>
      <c r="L161" s="39">
        <f>IF(Accueil!N16="",NA(),Accueil!N16)</f>
        <v>4</v>
      </c>
      <c r="M161" s="39">
        <f>IF(Accueil!O16="",NA(),Accueil!O16)</f>
        <v>6</v>
      </c>
      <c r="N161" s="39">
        <f>IF(Accueil!P16="",NA(),Accueil!P16)</f>
        <v>5</v>
      </c>
      <c r="O161" s="39">
        <f>IF(Accueil!Q16="",NA(),Accueil!Q16)</f>
        <v>6</v>
      </c>
      <c r="P161" s="39">
        <f>IF(Accueil!R16="",NA(),Accueil!R16)</f>
        <v>5</v>
      </c>
      <c r="Q161" s="39">
        <f>IF(Accueil!S16="",NA(),Accueil!S16)</f>
        <v>5</v>
      </c>
      <c r="R161" s="39">
        <f>IF(Accueil!T16="",NA(),Accueil!T16)</f>
        <v>4</v>
      </c>
      <c r="S161" s="39">
        <f>IF(Accueil!U16="",NA(),Accueil!U16)</f>
        <v>7</v>
      </c>
      <c r="T161" s="39">
        <f>IF(Accueil!V16="",NA(),Accueil!V16)</f>
        <v>3</v>
      </c>
      <c r="U161" s="39">
        <f>IF(Accueil!W16="",NA(),Accueil!W16)</f>
        <v>5</v>
      </c>
      <c r="V161" s="39">
        <f>IF(Accueil!X16="",NA(),Accueil!X16)</f>
        <v>4</v>
      </c>
      <c r="W161" s="39">
        <f>IF(Accueil!Y16="",NA(),Accueil!Y16)</f>
        <v>5</v>
      </c>
      <c r="X161" s="39">
        <f>IF(Accueil!Z16="",NA(),Accueil!Z16)</f>
        <v>5</v>
      </c>
      <c r="Y161" s="39">
        <f>IF(Accueil!AA16="",NA(),Accueil!AA16)</f>
        <v>2</v>
      </c>
      <c r="Z161" s="39">
        <f>IF(Accueil!AB16="",NA(),Accueil!AB16)</f>
        <v>4</v>
      </c>
      <c r="AA161" s="39">
        <f>IF(Accueil!AC16="",NA(),Accueil!AC16)</f>
        <v>4</v>
      </c>
      <c r="AB161" s="39">
        <f>IF(Accueil!AD16="",NA(),Accueil!AD16)</f>
        <v>4</v>
      </c>
      <c r="AC161" s="39">
        <f>IF(Accueil!AE16="",NA(),Accueil!AE16)</f>
        <v>6</v>
      </c>
      <c r="AD161" s="39">
        <f>IF(Accueil!AF16="",NA(),Accueil!AF16)</f>
        <v>6</v>
      </c>
      <c r="AE161" s="39">
        <f>IF(Accueil!AG16="",NA(),Accueil!AG16)</f>
        <v>4</v>
      </c>
      <c r="AF161" s="39">
        <f>IF(Accueil!AH16="",NA(),Accueil!AH16)</f>
        <v>6</v>
      </c>
      <c r="AG161" s="39">
        <f>IF(Accueil!AI16="",NA(),Accueil!AI16)</f>
        <v>5</v>
      </c>
      <c r="AH161" s="39">
        <f>IF(Accueil!AJ16="",NA(),Accueil!AJ16)</f>
        <v>6</v>
      </c>
      <c r="AI161" s="39">
        <f>IF(Accueil!AK16="",NA(),Accueil!AK16)</f>
        <v>7</v>
      </c>
      <c r="AJ161" s="39">
        <f>IF(Accueil!AL16="",NA(),Accueil!AL16)</f>
        <v>5</v>
      </c>
      <c r="AK161" s="39">
        <f>IF(Accueil!AM16="",NA(),Accueil!AM16)</f>
        <v>4</v>
      </c>
      <c r="AL161" s="39">
        <f>IF(Accueil!AN16="",NA(),Accueil!AN16)</f>
        <v>6</v>
      </c>
      <c r="AM161" s="39">
        <f>IF(Accueil!AO16="",NA(),Accueil!AO16)</f>
        <v>5</v>
      </c>
      <c r="AN161" s="39">
        <f>IF(Accueil!AP16="",NA(),Accueil!AP16)</f>
        <v>5</v>
      </c>
      <c r="AO161" s="39">
        <f>Accueil!AQ16</f>
        <v>4.8</v>
      </c>
    </row>
    <row r="162" spans="1:82" x14ac:dyDescent="0.25">
      <c r="A162" s="39" t="str">
        <f>Accueil!C17</f>
        <v>Sarah</v>
      </c>
      <c r="B162" s="39">
        <f>Accueil!D17</f>
        <v>167</v>
      </c>
      <c r="C162" s="39">
        <f>IF(Accueil!E17="",NA(),Accueil!E17)</f>
        <v>4</v>
      </c>
      <c r="D162" s="39">
        <f>IF(Accueil!F17="",NA(),Accueil!F17)</f>
        <v>5</v>
      </c>
      <c r="E162" s="39">
        <f>IF(Accueil!G17="",NA(),Accueil!G17)</f>
        <v>3</v>
      </c>
      <c r="F162" s="39">
        <f>IF(Accueil!H17="",NA(),Accueil!H17)</f>
        <v>2</v>
      </c>
      <c r="G162" s="39">
        <f>IF(Accueil!I17="",NA(),Accueil!I17)</f>
        <v>5</v>
      </c>
      <c r="H162" s="39">
        <f>IF(Accueil!J17="",NA(),Accueil!J17)</f>
        <v>2</v>
      </c>
      <c r="I162" s="39">
        <f>IF(Accueil!K17="",NA(),Accueil!K17)</f>
        <v>5</v>
      </c>
      <c r="J162" s="39">
        <f>IF(Accueil!L17="",NA(),Accueil!L17)</f>
        <v>5</v>
      </c>
      <c r="K162" s="39">
        <f>IF(Accueil!M17="",NA(),Accueil!M17)</f>
        <v>4</v>
      </c>
      <c r="L162" s="39">
        <f>IF(Accueil!N17="",NA(),Accueil!N17)</f>
        <v>6</v>
      </c>
      <c r="M162" s="39">
        <f>IF(Accueil!O17="",NA(),Accueil!O17)</f>
        <v>6</v>
      </c>
      <c r="N162" s="39">
        <f>IF(Accueil!P17="",NA(),Accueil!P17)</f>
        <v>5</v>
      </c>
      <c r="O162" s="39">
        <f>IF(Accueil!Q17="",NA(),Accueil!Q17)</f>
        <v>2</v>
      </c>
      <c r="P162" s="39">
        <f>IF(Accueil!R17="",NA(),Accueil!R17)</f>
        <v>6</v>
      </c>
      <c r="Q162" s="39">
        <f>IF(Accueil!S17="",NA(),Accueil!S17)</f>
        <v>5</v>
      </c>
      <c r="R162" s="39">
        <f>IF(Accueil!T17="",NA(),Accueil!T17)</f>
        <v>6</v>
      </c>
      <c r="S162" s="39">
        <f>IF(Accueil!U17="",NA(),Accueil!U17)</f>
        <v>1</v>
      </c>
      <c r="T162" s="39">
        <f>IF(Accueil!V17="",NA(),Accueil!V17)</f>
        <v>4</v>
      </c>
      <c r="U162" s="39">
        <f>IF(Accueil!W17="",NA(),Accueil!W17)</f>
        <v>4</v>
      </c>
      <c r="V162" s="39">
        <f>IF(Accueil!X17="",NA(),Accueil!X17)</f>
        <v>3</v>
      </c>
      <c r="W162" s="39">
        <f>IF(Accueil!Y17="",NA(),Accueil!Y17)</f>
        <v>5</v>
      </c>
      <c r="X162" s="39">
        <f>IF(Accueil!Z17="",NA(),Accueil!Z17)</f>
        <v>4</v>
      </c>
      <c r="Y162" s="39">
        <f>IF(Accueil!AA17="",NA(),Accueil!AA17)</f>
        <v>4</v>
      </c>
      <c r="Z162" s="39">
        <f>IF(Accueil!AB17="",NA(),Accueil!AB17)</f>
        <v>6</v>
      </c>
      <c r="AA162" s="39">
        <f>IF(Accueil!AC17="",NA(),Accueil!AC17)</f>
        <v>4</v>
      </c>
      <c r="AB162" s="39">
        <f>IF(Accueil!AD17="",NA(),Accueil!AD17)</f>
        <v>2</v>
      </c>
      <c r="AC162" s="39">
        <f>IF(Accueil!AE17="",NA(),Accueil!AE17)</f>
        <v>3</v>
      </c>
      <c r="AD162" s="39">
        <f>IF(Accueil!AF17="",NA(),Accueil!AF17)</f>
        <v>4</v>
      </c>
      <c r="AE162" s="39">
        <f>IF(Accueil!AG17="",NA(),Accueil!AG17)</f>
        <v>6</v>
      </c>
      <c r="AF162" s="39">
        <f>IF(Accueil!AH17="",NA(),Accueil!AH17)</f>
        <v>4</v>
      </c>
      <c r="AG162" s="39">
        <f>IF(Accueil!AI17="",NA(),Accueil!AI17)</f>
        <v>6</v>
      </c>
      <c r="AH162" s="39">
        <f>IF(Accueil!AJ17="",NA(),Accueil!AJ17)</f>
        <v>5</v>
      </c>
      <c r="AI162" s="39">
        <f>IF(Accueil!AK17="",NA(),Accueil!AK17)</f>
        <v>8</v>
      </c>
      <c r="AJ162" s="39">
        <f>IF(Accueil!AL17="",NA(),Accueil!AL17)</f>
        <v>5</v>
      </c>
      <c r="AK162" s="39">
        <f>IF(Accueil!AM17="",NA(),Accueil!AM17)</f>
        <v>4</v>
      </c>
      <c r="AL162" s="39">
        <f>IF(Accueil!AN17="",NA(),Accueil!AN17)</f>
        <v>6</v>
      </c>
      <c r="AM162" s="39">
        <f>IF(Accueil!AO17="",NA(),Accueil!AO17)</f>
        <v>5</v>
      </c>
      <c r="AN162" s="39">
        <f>IF(Accueil!AP17="",NA(),Accueil!AP17)</f>
        <v>3</v>
      </c>
      <c r="AO162" s="39">
        <f>Accueil!AQ17</f>
        <v>4.3947368421052628</v>
      </c>
    </row>
    <row r="163" spans="1:82" x14ac:dyDescent="0.25">
      <c r="A163" s="39" t="str">
        <f>Accueil!C18</f>
        <v>Mélanie</v>
      </c>
      <c r="B163" s="39">
        <f>Accueil!D18</f>
        <v>162</v>
      </c>
      <c r="C163" s="39">
        <f>IF(Accueil!E18="",NA(),Accueil!E18)</f>
        <v>3</v>
      </c>
      <c r="D163" s="39">
        <f>IF(Accueil!F18="",NA(),Accueil!F18)</f>
        <v>5</v>
      </c>
      <c r="E163" s="39">
        <f>IF(Accueil!G18="",NA(),Accueil!G18)</f>
        <v>2</v>
      </c>
      <c r="F163" s="39">
        <f>IF(Accueil!H18="",NA(),Accueil!H18)</f>
        <v>4</v>
      </c>
      <c r="G163" s="39">
        <f>IF(Accueil!I18="",NA(),Accueil!I18)</f>
        <v>7</v>
      </c>
      <c r="H163" s="39">
        <f>IF(Accueil!J18="",NA(),Accueil!J18)</f>
        <v>5</v>
      </c>
      <c r="I163" s="39">
        <f>IF(Accueil!K18="",NA(),Accueil!K18)</f>
        <v>2</v>
      </c>
      <c r="J163" s="39">
        <f>IF(Accueil!L18="",NA(),Accueil!L18)</f>
        <v>3</v>
      </c>
      <c r="K163" s="39">
        <f>IF(Accueil!M18="",NA(),Accueil!M18)</f>
        <v>3</v>
      </c>
      <c r="L163" s="39">
        <f>IF(Accueil!N18="",NA(),Accueil!N18)</f>
        <v>6</v>
      </c>
      <c r="M163" s="39">
        <f>IF(Accueil!O18="",NA(),Accueil!O18)</f>
        <v>4</v>
      </c>
      <c r="N163" s="39">
        <f>IF(Accueil!P18="",NA(),Accueil!P18)</f>
        <v>4</v>
      </c>
      <c r="O163" s="39">
        <f>IF(Accueil!Q18="",NA(),Accueil!Q18)</f>
        <v>4</v>
      </c>
      <c r="P163" s="39">
        <f>IF(Accueil!R18="",NA(),Accueil!R18)</f>
        <v>5</v>
      </c>
      <c r="Q163" s="39">
        <f>IF(Accueil!S18="",NA(),Accueil!S18)</f>
        <v>2</v>
      </c>
      <c r="R163" s="39">
        <f>IF(Accueil!T18="",NA(),Accueil!T18)</f>
        <v>6</v>
      </c>
      <c r="S163" s="39">
        <f>IF(Accueil!U18="",NA(),Accueil!U18)</f>
        <v>4</v>
      </c>
      <c r="T163" s="39">
        <f>IF(Accueil!V18="",NA(),Accueil!V18)</f>
        <v>2</v>
      </c>
      <c r="U163" s="39">
        <f>IF(Accueil!W18="",NA(),Accueil!W18)</f>
        <v>3</v>
      </c>
      <c r="V163" s="39">
        <f>IF(Accueil!X18="",NA(),Accueil!X18)</f>
        <v>1</v>
      </c>
      <c r="W163" s="39">
        <f>IF(Accueil!Y18="",NA(),Accueil!Y18)</f>
        <v>4</v>
      </c>
      <c r="X163" s="39">
        <f>IF(Accueil!Z18="",NA(),Accueil!Z18)</f>
        <v>4</v>
      </c>
      <c r="Y163" s="39">
        <f>IF(Accueil!AA18="",NA(),Accueil!AA18)</f>
        <v>3</v>
      </c>
      <c r="Z163" s="39">
        <f>IF(Accueil!AB18="",NA(),Accueil!AB18)</f>
        <v>5</v>
      </c>
      <c r="AA163" s="39">
        <f>IF(Accueil!AC18="",NA(),Accueil!AC18)</f>
        <v>5</v>
      </c>
      <c r="AB163" s="39">
        <f>IF(Accueil!AD18="",NA(),Accueil!AD18)</f>
        <v>3</v>
      </c>
      <c r="AC163" s="39">
        <f>IF(Accueil!AE18="",NA(),Accueil!AE18)</f>
        <v>5</v>
      </c>
      <c r="AD163" s="39">
        <f>IF(Accueil!AF18="",NA(),Accueil!AF18)</f>
        <v>5</v>
      </c>
      <c r="AE163" s="39">
        <f>IF(Accueil!AG18="",NA(),Accueil!AG18)</f>
        <v>4</v>
      </c>
      <c r="AF163" s="39">
        <f>IF(Accueil!AH18="",NA(),Accueil!AH18)</f>
        <v>5</v>
      </c>
      <c r="AG163" s="39">
        <f>IF(Accueil!AI18="",NA(),Accueil!AI18)</f>
        <v>6</v>
      </c>
      <c r="AH163" s="39">
        <f>IF(Accueil!AJ18="",NA(),Accueil!AJ18)</f>
        <v>5</v>
      </c>
      <c r="AI163" s="39">
        <f>IF(Accueil!AK18="",NA(),Accueil!AK18)</f>
        <v>8</v>
      </c>
      <c r="AJ163" s="39">
        <f>IF(Accueil!AL18="",NA(),Accueil!AL18)</f>
        <v>4</v>
      </c>
      <c r="AK163" s="39">
        <f>IF(Accueil!AM18="",NA(),Accueil!AM18)</f>
        <v>5</v>
      </c>
      <c r="AL163" s="39">
        <f>IF(Accueil!AN18="",NA(),Accueil!AN18)</f>
        <v>6</v>
      </c>
      <c r="AM163" s="39">
        <f>IF(Accueil!AO18="",NA(),Accueil!AO18)</f>
        <v>5</v>
      </c>
      <c r="AN163" s="39">
        <f>IF(Accueil!AP18="",NA(),Accueil!AP18)</f>
        <v>5</v>
      </c>
      <c r="AO163" s="39">
        <f>Accueil!AQ18</f>
        <v>4.2631578947368425</v>
      </c>
    </row>
    <row r="164" spans="1:82" x14ac:dyDescent="0.25">
      <c r="A164" s="39" t="str">
        <f>Accueil!C19</f>
        <v>Axel</v>
      </c>
      <c r="B164" s="39">
        <f>Accueil!D19</f>
        <v>85</v>
      </c>
      <c r="C164" s="39">
        <f>IF(Accueil!E19="",NA(),Accueil!E19)</f>
        <v>6</v>
      </c>
      <c r="D164" s="39">
        <f>IF(Accueil!F19="",NA(),Accueil!F19)</f>
        <v>6</v>
      </c>
      <c r="E164" s="39">
        <f>IF(Accueil!G19="",NA(),Accueil!G19)</f>
        <v>4</v>
      </c>
      <c r="F164" s="39">
        <f>IF(Accueil!H19="",NA(),Accueil!H19)</f>
        <v>3</v>
      </c>
      <c r="G164" s="39">
        <f>IF(Accueil!I19="",NA(),Accueil!I19)</f>
        <v>3</v>
      </c>
      <c r="H164" s="39" t="e">
        <f>IF(Accueil!J19="",NA(),Accueil!J19)</f>
        <v>#N/A</v>
      </c>
      <c r="I164" s="39">
        <f>IF(Accueil!K19="",NA(),Accueil!K19)</f>
        <v>4</v>
      </c>
      <c r="J164" s="39">
        <f>IF(Accueil!L19="",NA(),Accueil!L19)</f>
        <v>6</v>
      </c>
      <c r="K164" s="39">
        <f>IF(Accueil!M19="",NA(),Accueil!M19)</f>
        <v>2</v>
      </c>
      <c r="L164" s="39">
        <f>IF(Accueil!N19="",NA(),Accueil!N19)</f>
        <v>3</v>
      </c>
      <c r="M164" s="39">
        <f>IF(Accueil!O19="",NA(),Accueil!O19)</f>
        <v>6</v>
      </c>
      <c r="N164" s="39">
        <f>IF(Accueil!P19="",NA(),Accueil!P19)</f>
        <v>6</v>
      </c>
      <c r="O164" s="39">
        <f>IF(Accueil!Q19="",NA(),Accueil!Q19)</f>
        <v>5</v>
      </c>
      <c r="P164" s="39">
        <f>IF(Accueil!R19="",NA(),Accueil!R19)</f>
        <v>6</v>
      </c>
      <c r="Q164" s="39">
        <f>IF(Accueil!S19="",NA(),Accueil!S19)</f>
        <v>6</v>
      </c>
      <c r="R164" s="39">
        <f>IF(Accueil!T19="",NA(),Accueil!T19)</f>
        <v>3</v>
      </c>
      <c r="S164" s="39">
        <f>IF(Accueil!U19="",NA(),Accueil!U19)</f>
        <v>3</v>
      </c>
      <c r="T164" s="39">
        <f>IF(Accueil!V19="",NA(),Accueil!V19)</f>
        <v>2</v>
      </c>
      <c r="U164" s="39">
        <f>IF(Accueil!W19="",NA(),Accueil!W19)</f>
        <v>3</v>
      </c>
      <c r="V164" s="39">
        <f>IF(Accueil!X19="",NA(),Accueil!X19)</f>
        <v>3</v>
      </c>
      <c r="W164" s="39">
        <f>IF(Accueil!Y19="",NA(),Accueil!Y19)</f>
        <v>5</v>
      </c>
      <c r="X164" s="39" t="e">
        <f>IF(Accueil!Z19="",NA(),Accueil!Z19)</f>
        <v>#N/A</v>
      </c>
      <c r="Y164" s="39" t="e">
        <f>IF(Accueil!AA19="",NA(),Accueil!AA19)</f>
        <v>#N/A</v>
      </c>
      <c r="Z164" s="39" t="e">
        <f>IF(Accueil!AB19="",NA(),Accueil!AB19)</f>
        <v>#N/A</v>
      </c>
      <c r="AA164" s="39" t="e">
        <f>IF(Accueil!AC19="",NA(),Accueil!AC19)</f>
        <v>#N/A</v>
      </c>
      <c r="AB164" s="39" t="e">
        <f>IF(Accueil!AD19="",NA(),Accueil!AD19)</f>
        <v>#N/A</v>
      </c>
      <c r="AC164" s="39" t="e">
        <f>IF(Accueil!AE19="",NA(),Accueil!AE19)</f>
        <v>#N/A</v>
      </c>
      <c r="AD164" s="39" t="e">
        <f>IF(Accueil!AF19="",NA(),Accueil!AF19)</f>
        <v>#N/A</v>
      </c>
      <c r="AE164" s="39" t="e">
        <f>IF(Accueil!AG19="",NA(),Accueil!AG19)</f>
        <v>#N/A</v>
      </c>
      <c r="AF164" s="39" t="e">
        <f>IF(Accueil!AH19="",NA(),Accueil!AH19)</f>
        <v>#N/A</v>
      </c>
      <c r="AG164" s="39" t="e">
        <f>IF(Accueil!AI19="",NA(),Accueil!AI19)</f>
        <v>#N/A</v>
      </c>
      <c r="AH164" s="39" t="e">
        <f>IF(Accueil!AJ19="",NA(),Accueil!AJ19)</f>
        <v>#N/A</v>
      </c>
      <c r="AI164" s="39" t="e">
        <f>IF(Accueil!AK19="",NA(),Accueil!AK19)</f>
        <v>#N/A</v>
      </c>
      <c r="AJ164" s="39" t="e">
        <f>IF(Accueil!AL19="",NA(),Accueil!AL19)</f>
        <v>#N/A</v>
      </c>
      <c r="AK164" s="39" t="e">
        <f>IF(Accueil!AM19="",NA(),Accueil!AM19)</f>
        <v>#N/A</v>
      </c>
      <c r="AL164" s="39" t="e">
        <f>IF(Accueil!AN19="",NA(),Accueil!AN19)</f>
        <v>#N/A</v>
      </c>
      <c r="AM164" s="39" t="e">
        <f>IF(Accueil!AO19="",NA(),Accueil!AO19)</f>
        <v>#N/A</v>
      </c>
      <c r="AN164" s="39" t="e">
        <f>IF(Accueil!AP19="",NA(),Accueil!AP19)</f>
        <v>#N/A</v>
      </c>
      <c r="AO164" s="39">
        <f>Accueil!AQ19</f>
        <v>4.25</v>
      </c>
    </row>
    <row r="165" spans="1:82" x14ac:dyDescent="0.25">
      <c r="A165" s="39" t="str">
        <f>Accueil!C20</f>
        <v>Cyclo 70</v>
      </c>
      <c r="B165" s="39">
        <f>Accueil!D20</f>
        <v>22</v>
      </c>
      <c r="C165" s="39">
        <f>IF(Accueil!E20="",NA(),Accueil!E20)</f>
        <v>4</v>
      </c>
      <c r="D165" s="39">
        <f>IF(Accueil!F20="",NA(),Accueil!F20)</f>
        <v>5</v>
      </c>
      <c r="E165" s="39">
        <f>IF(Accueil!G20="",NA(),Accueil!G20)</f>
        <v>1</v>
      </c>
      <c r="F165" s="39" t="e">
        <f>IF(Accueil!H20="",NA(),Accueil!H20)</f>
        <v>#N/A</v>
      </c>
      <c r="G165" s="39">
        <f>IF(Accueil!I20="",NA(),Accueil!I20)</f>
        <v>4</v>
      </c>
      <c r="H165" s="39">
        <f>IF(Accueil!J20="",NA(),Accueil!J20)</f>
        <v>8</v>
      </c>
      <c r="I165" s="39" t="e">
        <f>IF(Accueil!K20="",NA(),Accueil!K20)</f>
        <v>#N/A</v>
      </c>
      <c r="J165" s="39" t="e">
        <f>IF(Accueil!L20="",NA(),Accueil!L20)</f>
        <v>#N/A</v>
      </c>
      <c r="K165" s="39" t="e">
        <f>IF(Accueil!M20="",NA(),Accueil!M20)</f>
        <v>#N/A</v>
      </c>
      <c r="L165" s="39" t="e">
        <f>IF(Accueil!N20="",NA(),Accueil!N20)</f>
        <v>#N/A</v>
      </c>
      <c r="M165" s="39" t="e">
        <f>IF(Accueil!O20="",NA(),Accueil!O20)</f>
        <v>#N/A</v>
      </c>
      <c r="N165" s="39" t="e">
        <f>IF(Accueil!P20="",NA(),Accueil!P20)</f>
        <v>#N/A</v>
      </c>
      <c r="O165" s="39" t="e">
        <f>IF(Accueil!Q20="",NA(),Accueil!Q20)</f>
        <v>#N/A</v>
      </c>
      <c r="P165" s="39" t="e">
        <f>IF(Accueil!R20="",NA(),Accueil!R20)</f>
        <v>#N/A</v>
      </c>
      <c r="Q165" s="39" t="e">
        <f>IF(Accueil!S20="",NA(),Accueil!S20)</f>
        <v>#N/A</v>
      </c>
      <c r="R165" s="39" t="e">
        <f>IF(Accueil!T20="",NA(),Accueil!T20)</f>
        <v>#N/A</v>
      </c>
      <c r="S165" s="39" t="e">
        <f>IF(Accueil!U20="",NA(),Accueil!U20)</f>
        <v>#N/A</v>
      </c>
      <c r="T165" s="39" t="e">
        <f>IF(Accueil!V20="",NA(),Accueil!V20)</f>
        <v>#N/A</v>
      </c>
      <c r="U165" s="39" t="e">
        <f>IF(Accueil!W20="",NA(),Accueil!W20)</f>
        <v>#N/A</v>
      </c>
      <c r="V165" s="39" t="e">
        <f>IF(Accueil!X20="",NA(),Accueil!X20)</f>
        <v>#N/A</v>
      </c>
      <c r="W165" s="39" t="e">
        <f>IF(Accueil!Y20="",NA(),Accueil!Y20)</f>
        <v>#N/A</v>
      </c>
      <c r="X165" s="39" t="e">
        <f>IF(Accueil!Z20="",NA(),Accueil!Z20)</f>
        <v>#N/A</v>
      </c>
      <c r="Y165" s="39" t="e">
        <f>IF(Accueil!AA20="",NA(),Accueil!AA20)</f>
        <v>#N/A</v>
      </c>
      <c r="Z165" s="39" t="e">
        <f>IF(Accueil!AB20="",NA(),Accueil!AB20)</f>
        <v>#N/A</v>
      </c>
      <c r="AA165" s="39" t="e">
        <f>IF(Accueil!AC20="",NA(),Accueil!AC20)</f>
        <v>#N/A</v>
      </c>
      <c r="AB165" s="39" t="e">
        <f>IF(Accueil!AD20="",NA(),Accueil!AD20)</f>
        <v>#N/A</v>
      </c>
      <c r="AC165" s="39" t="e">
        <f>IF(Accueil!AE20="",NA(),Accueil!AE20)</f>
        <v>#N/A</v>
      </c>
      <c r="AD165" s="39" t="e">
        <f>IF(Accueil!AF20="",NA(),Accueil!AF20)</f>
        <v>#N/A</v>
      </c>
      <c r="AE165" s="39" t="e">
        <f>IF(Accueil!AG20="",NA(),Accueil!AG20)</f>
        <v>#N/A</v>
      </c>
      <c r="AF165" s="39" t="e">
        <f>IF(Accueil!AH20="",NA(),Accueil!AH20)</f>
        <v>#N/A</v>
      </c>
      <c r="AG165" s="39" t="e">
        <f>IF(Accueil!AI20="",NA(),Accueil!AI20)</f>
        <v>#N/A</v>
      </c>
      <c r="AH165" s="39" t="e">
        <f>IF(Accueil!AJ20="",NA(),Accueil!AJ20)</f>
        <v>#N/A</v>
      </c>
      <c r="AI165" s="39" t="e">
        <f>IF(Accueil!AK20="",NA(),Accueil!AK20)</f>
        <v>#N/A</v>
      </c>
      <c r="AJ165" s="39" t="e">
        <f>IF(Accueil!AL20="",NA(),Accueil!AL20)</f>
        <v>#N/A</v>
      </c>
      <c r="AK165" s="39" t="e">
        <f>IF(Accueil!AM20="",NA(),Accueil!AM20)</f>
        <v>#N/A</v>
      </c>
      <c r="AL165" s="39" t="e">
        <f>IF(Accueil!AN20="",NA(),Accueil!AN20)</f>
        <v>#N/A</v>
      </c>
      <c r="AM165" s="39" t="e">
        <f>IF(Accueil!AO20="",NA(),Accueil!AO20)</f>
        <v>#N/A</v>
      </c>
      <c r="AN165" s="39" t="e">
        <f>IF(Accueil!AP20="",NA(),Accueil!AP20)</f>
        <v>#N/A</v>
      </c>
      <c r="AO165" s="39">
        <f>Accueil!AQ20</f>
        <v>4.4000000000000004</v>
      </c>
    </row>
    <row r="166" spans="1:82" x14ac:dyDescent="0.25">
      <c r="A166" s="39" t="str">
        <f>Accueil!C21</f>
        <v>Renaud</v>
      </c>
      <c r="B166" s="39">
        <f>Accueil!D21</f>
        <v>15</v>
      </c>
      <c r="C166" s="39">
        <f>IF(Accueil!E21="",NA(),Accueil!E21)</f>
        <v>7</v>
      </c>
      <c r="D166" s="39" t="e">
        <f>IF(Accueil!F21="",NA(),Accueil!F21)</f>
        <v>#N/A</v>
      </c>
      <c r="E166" s="39">
        <f>IF(Accueil!G21="",NA(),Accueil!G21)</f>
        <v>1</v>
      </c>
      <c r="F166" s="39">
        <f>IF(Accueil!H21="",NA(),Accueil!H21)</f>
        <v>3</v>
      </c>
      <c r="G166" s="39" t="e">
        <f>IF(Accueil!I21="",NA(),Accueil!I21)</f>
        <v>#N/A</v>
      </c>
      <c r="H166" s="39">
        <f>IF(Accueil!J21="",NA(),Accueil!J21)</f>
        <v>4</v>
      </c>
      <c r="I166" s="39" t="e">
        <f>IF(Accueil!K21="",NA(),Accueil!K21)</f>
        <v>#N/A</v>
      </c>
      <c r="J166" s="39" t="e">
        <f>IF(Accueil!L21="",NA(),Accueil!L21)</f>
        <v>#N/A</v>
      </c>
      <c r="K166" s="39" t="e">
        <f>IF(Accueil!M21="",NA(),Accueil!M21)</f>
        <v>#N/A</v>
      </c>
      <c r="L166" s="39" t="e">
        <f>IF(Accueil!N21="",NA(),Accueil!N21)</f>
        <v>#N/A</v>
      </c>
      <c r="M166" s="39" t="e">
        <f>IF(Accueil!O21="",NA(),Accueil!O21)</f>
        <v>#N/A</v>
      </c>
      <c r="N166" s="39" t="e">
        <f>IF(Accueil!P21="",NA(),Accueil!P21)</f>
        <v>#N/A</v>
      </c>
      <c r="O166" s="39" t="e">
        <f>IF(Accueil!Q21="",NA(),Accueil!Q21)</f>
        <v>#N/A</v>
      </c>
      <c r="P166" s="39" t="e">
        <f>IF(Accueil!R21="",NA(),Accueil!R21)</f>
        <v>#N/A</v>
      </c>
      <c r="Q166" s="39" t="e">
        <f>IF(Accueil!S21="",NA(),Accueil!S21)</f>
        <v>#N/A</v>
      </c>
      <c r="R166" s="39" t="e">
        <f>IF(Accueil!T21="",NA(),Accueil!T21)</f>
        <v>#N/A</v>
      </c>
      <c r="S166" s="39" t="e">
        <f>IF(Accueil!U21="",NA(),Accueil!U21)</f>
        <v>#N/A</v>
      </c>
      <c r="T166" s="39" t="e">
        <f>IF(Accueil!V21="",NA(),Accueil!V21)</f>
        <v>#N/A</v>
      </c>
      <c r="U166" s="39" t="e">
        <f>IF(Accueil!W21="",NA(),Accueil!W21)</f>
        <v>#N/A</v>
      </c>
      <c r="V166" s="39" t="e">
        <f>IF(Accueil!X21="",NA(),Accueil!X21)</f>
        <v>#N/A</v>
      </c>
      <c r="W166" s="39" t="e">
        <f>IF(Accueil!Y21="",NA(),Accueil!Y21)</f>
        <v>#N/A</v>
      </c>
      <c r="X166" s="39" t="e">
        <f>IF(Accueil!Z21="",NA(),Accueil!Z21)</f>
        <v>#N/A</v>
      </c>
      <c r="Y166" s="39" t="e">
        <f>IF(Accueil!AA21="",NA(),Accueil!AA21)</f>
        <v>#N/A</v>
      </c>
      <c r="Z166" s="39" t="e">
        <f>IF(Accueil!AB21="",NA(),Accueil!AB21)</f>
        <v>#N/A</v>
      </c>
      <c r="AA166" s="39" t="e">
        <f>IF(Accueil!AC21="",NA(),Accueil!AC21)</f>
        <v>#N/A</v>
      </c>
      <c r="AB166" s="39" t="e">
        <f>IF(Accueil!AD21="",NA(),Accueil!AD21)</f>
        <v>#N/A</v>
      </c>
      <c r="AC166" s="39" t="e">
        <f>IF(Accueil!AE21="",NA(),Accueil!AE21)</f>
        <v>#N/A</v>
      </c>
      <c r="AD166" s="39" t="e">
        <f>IF(Accueil!AF21="",NA(),Accueil!AF21)</f>
        <v>#N/A</v>
      </c>
      <c r="AE166" s="39" t="e">
        <f>IF(Accueil!AG21="",NA(),Accueil!AG21)</f>
        <v>#N/A</v>
      </c>
      <c r="AF166" s="39" t="e">
        <f>IF(Accueil!AH21="",NA(),Accueil!AH21)</f>
        <v>#N/A</v>
      </c>
      <c r="AG166" s="39" t="e">
        <f>IF(Accueil!AI21="",NA(),Accueil!AI21)</f>
        <v>#N/A</v>
      </c>
      <c r="AH166" s="39" t="e">
        <f>IF(Accueil!AJ21="",NA(),Accueil!AJ21)</f>
        <v>#N/A</v>
      </c>
      <c r="AI166" s="39" t="e">
        <f>IF(Accueil!AK21="",NA(),Accueil!AK21)</f>
        <v>#N/A</v>
      </c>
      <c r="AJ166" s="39" t="e">
        <f>IF(Accueil!AL21="",NA(),Accueil!AL21)</f>
        <v>#N/A</v>
      </c>
      <c r="AK166" s="39" t="e">
        <f>IF(Accueil!AM21="",NA(),Accueil!AM21)</f>
        <v>#N/A</v>
      </c>
      <c r="AL166" s="39" t="e">
        <f>IF(Accueil!AN21="",NA(),Accueil!AN21)</f>
        <v>#N/A</v>
      </c>
      <c r="AM166" s="39" t="e">
        <f>IF(Accueil!AO21="",NA(),Accueil!AO21)</f>
        <v>#N/A</v>
      </c>
      <c r="AN166" s="39" t="e">
        <f>IF(Accueil!AP21="",NA(),Accueil!AP21)</f>
        <v>#N/A</v>
      </c>
      <c r="AO166" s="39">
        <f>Accueil!AQ21</f>
        <v>3.75</v>
      </c>
    </row>
    <row r="167" spans="1:82" x14ac:dyDescent="0.25">
      <c r="A167" s="39" t="str">
        <f>Accueil!C22</f>
        <v>Matt</v>
      </c>
      <c r="B167" s="39">
        <f>Accueil!D22</f>
        <v>7</v>
      </c>
      <c r="C167" s="39">
        <f>IF(Accueil!E22="",NA(),Accueil!E22)</f>
        <v>3</v>
      </c>
      <c r="D167" s="39">
        <f>IF(Accueil!F22="",NA(),Accueil!F22)</f>
        <v>4</v>
      </c>
      <c r="E167" s="39" t="e">
        <f>IF(Accueil!G22="",NA(),Accueil!G22)</f>
        <v>#N/A</v>
      </c>
      <c r="F167" s="39" t="e">
        <f>IF(Accueil!H22="",NA(),Accueil!H22)</f>
        <v>#N/A</v>
      </c>
      <c r="G167" s="39" t="e">
        <f>IF(Accueil!I22="",NA(),Accueil!I22)</f>
        <v>#N/A</v>
      </c>
      <c r="H167" s="39" t="e">
        <f>IF(Accueil!J22="",NA(),Accueil!J22)</f>
        <v>#N/A</v>
      </c>
      <c r="I167" s="39" t="e">
        <f>IF(Accueil!K22="",NA(),Accueil!K22)</f>
        <v>#N/A</v>
      </c>
      <c r="J167" s="39" t="e">
        <f>IF(Accueil!L22="",NA(),Accueil!L22)</f>
        <v>#N/A</v>
      </c>
      <c r="K167" s="39" t="e">
        <f>IF(Accueil!M22="",NA(),Accueil!M22)</f>
        <v>#N/A</v>
      </c>
      <c r="L167" s="39" t="e">
        <f>IF(Accueil!N22="",NA(),Accueil!N22)</f>
        <v>#N/A</v>
      </c>
      <c r="M167" s="39" t="e">
        <f>IF(Accueil!O22="",NA(),Accueil!O22)</f>
        <v>#N/A</v>
      </c>
      <c r="N167" s="39" t="e">
        <f>IF(Accueil!P22="",NA(),Accueil!P22)</f>
        <v>#N/A</v>
      </c>
      <c r="O167" s="39" t="e">
        <f>IF(Accueil!Q22="",NA(),Accueil!Q22)</f>
        <v>#N/A</v>
      </c>
      <c r="P167" s="39" t="e">
        <f>IF(Accueil!R22="",NA(),Accueil!R22)</f>
        <v>#N/A</v>
      </c>
      <c r="Q167" s="39" t="e">
        <f>IF(Accueil!S22="",NA(),Accueil!S22)</f>
        <v>#N/A</v>
      </c>
      <c r="R167" s="39" t="e">
        <f>IF(Accueil!T22="",NA(),Accueil!T22)</f>
        <v>#N/A</v>
      </c>
      <c r="S167" s="39" t="e">
        <f>IF(Accueil!U22="",NA(),Accueil!U22)</f>
        <v>#N/A</v>
      </c>
      <c r="T167" s="39" t="e">
        <f>IF(Accueil!V22="",NA(),Accueil!V22)</f>
        <v>#N/A</v>
      </c>
      <c r="U167" s="39" t="e">
        <f>IF(Accueil!W22="",NA(),Accueil!W22)</f>
        <v>#N/A</v>
      </c>
      <c r="V167" s="39" t="e">
        <f>IF(Accueil!X22="",NA(),Accueil!X22)</f>
        <v>#N/A</v>
      </c>
      <c r="W167" s="39" t="e">
        <f>IF(Accueil!Y22="",NA(),Accueil!Y22)</f>
        <v>#N/A</v>
      </c>
      <c r="X167" s="39" t="e">
        <f>IF(Accueil!Z22="",NA(),Accueil!Z22)</f>
        <v>#N/A</v>
      </c>
      <c r="Y167" s="39" t="e">
        <f>IF(Accueil!AA22="",NA(),Accueil!AA22)</f>
        <v>#N/A</v>
      </c>
      <c r="Z167" s="39" t="e">
        <f>IF(Accueil!AB22="",NA(),Accueil!AB22)</f>
        <v>#N/A</v>
      </c>
      <c r="AA167" s="39" t="e">
        <f>IF(Accueil!AC22="",NA(),Accueil!AC22)</f>
        <v>#N/A</v>
      </c>
      <c r="AB167" s="39" t="e">
        <f>IF(Accueil!AD22="",NA(),Accueil!AD22)</f>
        <v>#N/A</v>
      </c>
      <c r="AC167" s="39" t="e">
        <f>IF(Accueil!AE22="",NA(),Accueil!AE22)</f>
        <v>#N/A</v>
      </c>
      <c r="AD167" s="39" t="e">
        <f>IF(Accueil!AF22="",NA(),Accueil!AF22)</f>
        <v>#N/A</v>
      </c>
      <c r="AE167" s="39" t="e">
        <f>IF(Accueil!AG22="",NA(),Accueil!AG22)</f>
        <v>#N/A</v>
      </c>
      <c r="AF167" s="39" t="e">
        <f>IF(Accueil!AH22="",NA(),Accueil!AH22)</f>
        <v>#N/A</v>
      </c>
      <c r="AG167" s="39" t="e">
        <f>IF(Accueil!AI22="",NA(),Accueil!AI22)</f>
        <v>#N/A</v>
      </c>
      <c r="AH167" s="39" t="e">
        <f>IF(Accueil!AJ22="",NA(),Accueil!AJ22)</f>
        <v>#N/A</v>
      </c>
      <c r="AI167" s="39" t="e">
        <f>IF(Accueil!AK22="",NA(),Accueil!AK22)</f>
        <v>#N/A</v>
      </c>
      <c r="AJ167" s="39" t="e">
        <f>IF(Accueil!AL22="",NA(),Accueil!AL22)</f>
        <v>#N/A</v>
      </c>
      <c r="AK167" s="39" t="e">
        <f>IF(Accueil!AM22="",NA(),Accueil!AM22)</f>
        <v>#N/A</v>
      </c>
      <c r="AL167" s="39" t="e">
        <f>IF(Accueil!AN22="",NA(),Accueil!AN22)</f>
        <v>#N/A</v>
      </c>
      <c r="AM167" s="39" t="e">
        <f>IF(Accueil!AO22="",NA(),Accueil!AO22)</f>
        <v>#N/A</v>
      </c>
      <c r="AN167" s="39" t="e">
        <f>IF(Accueil!AP22="",NA(),Accueil!AP22)</f>
        <v>#N/A</v>
      </c>
      <c r="AO167" s="39">
        <f>Accueil!AQ22</f>
        <v>3.5</v>
      </c>
    </row>
    <row r="168" spans="1:82" ht="15.75" thickBot="1" x14ac:dyDescent="0.3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</row>
    <row r="169" spans="1:82" ht="15.75" thickBot="1" x14ac:dyDescent="0.3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57" t="s">
        <v>12</v>
      </c>
      <c r="U169" s="58"/>
      <c r="V169" s="59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</row>
    <row r="170" spans="1:82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</row>
    <row r="171" spans="1:82" x14ac:dyDescent="0.25">
      <c r="A171" s="39" t="str">
        <f>Accueil!C12</f>
        <v>Pseudo</v>
      </c>
      <c r="B171" s="39" t="str">
        <f>Accueil!D12</f>
        <v>Total</v>
      </c>
      <c r="C171" s="39" t="str">
        <f>Accueil!E12</f>
        <v>J1</v>
      </c>
      <c r="D171" s="39" t="str">
        <f>Accueil!F12</f>
        <v>J2</v>
      </c>
      <c r="E171" s="39" t="str">
        <f>Accueil!G12</f>
        <v>J3</v>
      </c>
      <c r="F171" s="39" t="str">
        <f>Accueil!H12</f>
        <v>J4</v>
      </c>
      <c r="G171" s="39" t="str">
        <f>Accueil!I12</f>
        <v>J5</v>
      </c>
      <c r="H171" s="39" t="str">
        <f>Accueil!J12</f>
        <v>J6</v>
      </c>
      <c r="I171" s="39" t="str">
        <f>Accueil!K12</f>
        <v>J7</v>
      </c>
      <c r="J171" s="39" t="str">
        <f>Accueil!L12</f>
        <v>J8</v>
      </c>
      <c r="K171" s="39" t="str">
        <f>Accueil!M12</f>
        <v>J9</v>
      </c>
      <c r="L171" s="39" t="str">
        <f>Accueil!N12</f>
        <v>J10</v>
      </c>
      <c r="M171" s="39" t="str">
        <f>Accueil!O12</f>
        <v>J11</v>
      </c>
      <c r="N171" s="39" t="str">
        <f>Accueil!P12</f>
        <v>J12</v>
      </c>
      <c r="O171" s="39" t="str">
        <f>Accueil!Q12</f>
        <v>J13</v>
      </c>
      <c r="P171" s="39" t="str">
        <f>Accueil!R12</f>
        <v>J14</v>
      </c>
      <c r="Q171" s="39" t="str">
        <f>Accueil!S12</f>
        <v>J15</v>
      </c>
      <c r="R171" s="39" t="str">
        <f>Accueil!T12</f>
        <v>J16</v>
      </c>
      <c r="S171" s="39" t="str">
        <f>Accueil!U12</f>
        <v>J17</v>
      </c>
      <c r="T171" s="39" t="str">
        <f>Accueil!V12</f>
        <v>J18</v>
      </c>
      <c r="U171" s="39" t="str">
        <f>Accueil!W12</f>
        <v>J19</v>
      </c>
      <c r="V171" s="39" t="str">
        <f>Accueil!X12</f>
        <v>J20</v>
      </c>
      <c r="W171" s="39" t="str">
        <f>Accueil!Y12</f>
        <v>J21</v>
      </c>
      <c r="X171" s="39" t="str">
        <f>Accueil!Z12</f>
        <v>J22</v>
      </c>
      <c r="Y171" s="39" t="str">
        <f>Accueil!AA12</f>
        <v>J23</v>
      </c>
      <c r="Z171" s="39" t="str">
        <f>Accueil!AB12</f>
        <v>J24</v>
      </c>
      <c r="AA171" s="39" t="str">
        <f>Accueil!AC12</f>
        <v>J25</v>
      </c>
      <c r="AB171" s="39" t="str">
        <f>Accueil!AD12</f>
        <v>J26</v>
      </c>
      <c r="AC171" s="39" t="str">
        <f>Accueil!AE12</f>
        <v>J27</v>
      </c>
      <c r="AD171" s="39" t="str">
        <f>Accueil!AF12</f>
        <v>J28</v>
      </c>
      <c r="AE171" s="39" t="str">
        <f>Accueil!AG12</f>
        <v>J29</v>
      </c>
      <c r="AF171" s="39" t="str">
        <f>Accueil!AH12</f>
        <v>J30</v>
      </c>
      <c r="AG171" s="39" t="str">
        <f>Accueil!AI12</f>
        <v>J31</v>
      </c>
      <c r="AH171" s="39" t="str">
        <f>Accueil!AJ12</f>
        <v>J32</v>
      </c>
      <c r="AI171" s="39" t="str">
        <f>Accueil!AK12</f>
        <v>J33</v>
      </c>
      <c r="AJ171" s="39" t="str">
        <f>Accueil!AL12</f>
        <v>J34</v>
      </c>
      <c r="AK171" s="39" t="str">
        <f>Accueil!AM12</f>
        <v>J35</v>
      </c>
      <c r="AL171" s="39" t="str">
        <f>Accueil!AN12</f>
        <v>J36</v>
      </c>
      <c r="AM171" s="39" t="str">
        <f>Accueil!AO12</f>
        <v>J37</v>
      </c>
      <c r="AN171" s="39" t="str">
        <f>Accueil!AP12</f>
        <v>J38</v>
      </c>
      <c r="AO171" s="39" t="str">
        <f>Accueil!AQ12</f>
        <v>Moy. /10</v>
      </c>
    </row>
    <row r="172" spans="1:82" x14ac:dyDescent="0.25">
      <c r="A172" s="39" t="str">
        <f>Accueil!C13</f>
        <v>Régis</v>
      </c>
      <c r="B172" s="39">
        <f>Accueil!D13</f>
        <v>177</v>
      </c>
      <c r="C172" s="39">
        <f>Accueil!E13</f>
        <v>5</v>
      </c>
      <c r="D172" s="39">
        <f>Accueil!F13</f>
        <v>3</v>
      </c>
      <c r="E172" s="39">
        <f>Accueil!G13</f>
        <v>1</v>
      </c>
      <c r="F172" s="39">
        <f>Accueil!H13</f>
        <v>4</v>
      </c>
      <c r="G172" s="39">
        <f>Accueil!I13</f>
        <v>4</v>
      </c>
      <c r="H172" s="39">
        <f>Accueil!J13</f>
        <v>5</v>
      </c>
      <c r="I172" s="39">
        <f>Accueil!K13</f>
        <v>5</v>
      </c>
      <c r="J172" s="39">
        <f>Accueil!L13</f>
        <v>8</v>
      </c>
      <c r="K172" s="39">
        <f>Accueil!M13</f>
        <v>5</v>
      </c>
      <c r="L172" s="39">
        <f>Accueil!N13</f>
        <v>3</v>
      </c>
      <c r="M172" s="39">
        <f>Accueil!O13</f>
        <v>4</v>
      </c>
      <c r="N172" s="39">
        <f>Accueil!P13</f>
        <v>6</v>
      </c>
      <c r="O172" s="39">
        <f>Accueil!Q13</f>
        <v>5</v>
      </c>
      <c r="P172" s="39">
        <f>Accueil!R13</f>
        <v>3</v>
      </c>
      <c r="Q172" s="39">
        <f>Accueil!S13</f>
        <v>7</v>
      </c>
      <c r="R172" s="39">
        <f>Accueil!T13</f>
        <v>4</v>
      </c>
      <c r="S172" s="39">
        <f>Accueil!U13</f>
        <v>6</v>
      </c>
      <c r="T172" s="39">
        <f>Accueil!V13</f>
        <v>4</v>
      </c>
      <c r="U172" s="39">
        <f>Accueil!W13</f>
        <v>6</v>
      </c>
      <c r="V172" s="39">
        <f>Accueil!X13</f>
        <v>3</v>
      </c>
      <c r="W172" s="39">
        <f>Accueil!Y13</f>
        <v>5</v>
      </c>
      <c r="X172" s="39">
        <f>Accueil!Z13</f>
        <v>3</v>
      </c>
      <c r="Y172" s="39">
        <f>Accueil!AA13</f>
        <v>2</v>
      </c>
      <c r="Z172" s="39">
        <f>Accueil!AB13</f>
        <v>5</v>
      </c>
      <c r="AA172" s="39">
        <f>Accueil!AC13</f>
        <v>5</v>
      </c>
      <c r="AB172" s="39">
        <f>Accueil!AD13</f>
        <v>3</v>
      </c>
      <c r="AC172" s="39">
        <f>Accueil!AE13</f>
        <v>7</v>
      </c>
      <c r="AD172" s="39">
        <f>Accueil!AF13</f>
        <v>6</v>
      </c>
      <c r="AE172" s="39">
        <f>Accueil!AG13</f>
        <v>7</v>
      </c>
      <c r="AF172" s="39">
        <f>Accueil!AH13</f>
        <v>5</v>
      </c>
      <c r="AG172" s="39">
        <f>Accueil!AI13</f>
        <v>3</v>
      </c>
      <c r="AH172" s="39">
        <f>Accueil!AJ13</f>
        <v>5</v>
      </c>
      <c r="AI172" s="39">
        <f>Accueil!AK13</f>
        <v>5</v>
      </c>
      <c r="AJ172" s="39">
        <f>Accueil!AL13</f>
        <v>4</v>
      </c>
      <c r="AK172" s="39">
        <f>Accueil!AM13</f>
        <v>5</v>
      </c>
      <c r="AL172" s="39">
        <f>Accueil!AN13</f>
        <v>5</v>
      </c>
      <c r="AM172" s="39">
        <f>Accueil!AO13</f>
        <v>6</v>
      </c>
      <c r="AN172" s="39">
        <f>Accueil!AP13</f>
        <v>5</v>
      </c>
      <c r="AO172" s="39">
        <f>Accueil!AQ13</f>
        <v>4.6578947368421053</v>
      </c>
      <c r="AP172" s="40">
        <f>IF(C172=MAX(C172:C181),1,0)</f>
        <v>0</v>
      </c>
      <c r="AQ172" s="40">
        <f>IF(D172=MAX(D172:D181),1,0)</f>
        <v>0</v>
      </c>
      <c r="AR172" s="40">
        <f t="shared" ref="AR172:BC172" si="0">IF(E172=MAX(E172:E181),1,0)</f>
        <v>0</v>
      </c>
      <c r="AS172" s="40">
        <f t="shared" si="0"/>
        <v>1</v>
      </c>
      <c r="AT172" s="40">
        <f t="shared" si="0"/>
        <v>0</v>
      </c>
      <c r="AU172" s="40">
        <f t="shared" si="0"/>
        <v>0</v>
      </c>
      <c r="AV172" s="40">
        <f t="shared" si="0"/>
        <v>1</v>
      </c>
      <c r="AW172" s="40">
        <f t="shared" si="0"/>
        <v>1</v>
      </c>
      <c r="AX172" s="40">
        <f t="shared" si="0"/>
        <v>1</v>
      </c>
      <c r="AY172" s="40">
        <f t="shared" si="0"/>
        <v>0</v>
      </c>
      <c r="AZ172" s="40">
        <f t="shared" si="0"/>
        <v>0</v>
      </c>
      <c r="BA172" s="40">
        <f t="shared" si="0"/>
        <v>1</v>
      </c>
      <c r="BB172" s="40">
        <f t="shared" si="0"/>
        <v>0</v>
      </c>
      <c r="BC172" s="40">
        <f t="shared" si="0"/>
        <v>0</v>
      </c>
      <c r="BD172" s="40">
        <f>IF(Q172=MAX(Q172:Q181),1,0)</f>
        <v>1</v>
      </c>
      <c r="BE172" s="40">
        <f>IF(R172=MAX(R172:R181),1,0)</f>
        <v>0</v>
      </c>
      <c r="BF172" s="40">
        <f t="shared" ref="BF172:BG172" si="1">IF(S172=MAX(S172:S181),1,0)</f>
        <v>0</v>
      </c>
      <c r="BG172" s="40">
        <f t="shared" si="1"/>
        <v>1</v>
      </c>
      <c r="BH172" s="40">
        <f>IF(U172=MAX(U172:U181),1,0)</f>
        <v>0</v>
      </c>
      <c r="BI172" s="40">
        <f>IF(V172=MAX(V172:V181),1,0)</f>
        <v>0</v>
      </c>
      <c r="BJ172" s="40">
        <f t="shared" ref="BJ172:BU172" si="2">IF(W172=MAX(W172:W181),1,0)</f>
        <v>0</v>
      </c>
      <c r="BK172" s="40">
        <f t="shared" si="2"/>
        <v>0</v>
      </c>
      <c r="BL172" s="40">
        <f t="shared" si="2"/>
        <v>0</v>
      </c>
      <c r="BM172" s="40">
        <f t="shared" si="2"/>
        <v>0</v>
      </c>
      <c r="BN172" s="40">
        <f t="shared" si="2"/>
        <v>0</v>
      </c>
      <c r="BO172" s="40">
        <f t="shared" si="2"/>
        <v>0</v>
      </c>
      <c r="BP172" s="40">
        <f t="shared" si="2"/>
        <v>1</v>
      </c>
      <c r="BQ172" s="40">
        <f t="shared" si="2"/>
        <v>1</v>
      </c>
      <c r="BR172" s="40">
        <f t="shared" si="2"/>
        <v>1</v>
      </c>
      <c r="BS172" s="40">
        <f t="shared" si="2"/>
        <v>0</v>
      </c>
      <c r="BT172" s="40">
        <f t="shared" si="2"/>
        <v>0</v>
      </c>
      <c r="BU172" s="40">
        <f t="shared" si="2"/>
        <v>0</v>
      </c>
      <c r="BV172" s="40">
        <f>IF(AI172=MAX(AI172:AI181),1,0)</f>
        <v>0</v>
      </c>
      <c r="BW172" s="40">
        <f>IF(AJ172=MAX(AJ172:AJ181),1,0)</f>
        <v>0</v>
      </c>
      <c r="BX172" s="40">
        <f t="shared" ref="BX172:BZ172" si="3">IF(AK172=MAX(AK172:AK181),1,0)</f>
        <v>1</v>
      </c>
      <c r="BY172" s="40">
        <f t="shared" si="3"/>
        <v>0</v>
      </c>
      <c r="BZ172" s="40">
        <f t="shared" si="3"/>
        <v>1</v>
      </c>
      <c r="CA172" s="40">
        <f>IF(AN172=MAX(AN172:AN181),1,0)</f>
        <v>1</v>
      </c>
      <c r="CB172" s="14"/>
      <c r="CC172" s="14"/>
      <c r="CD172" s="14"/>
    </row>
    <row r="173" spans="1:82" x14ac:dyDescent="0.25">
      <c r="A173" s="39" t="str">
        <f>Accueil!C14</f>
        <v>Manu</v>
      </c>
      <c r="B173" s="39">
        <f>Accueil!D14</f>
        <v>176</v>
      </c>
      <c r="C173" s="39">
        <f>Accueil!E14</f>
        <v>4</v>
      </c>
      <c r="D173" s="39">
        <f>Accueil!F14</f>
        <v>6</v>
      </c>
      <c r="E173" s="39">
        <f>Accueil!G14</f>
        <v>4</v>
      </c>
      <c r="F173" s="39">
        <f>Accueil!H14</f>
        <v>1</v>
      </c>
      <c r="G173" s="39">
        <f>Accueil!I14</f>
        <v>3</v>
      </c>
      <c r="H173" s="39">
        <f>Accueil!J14</f>
        <v>5</v>
      </c>
      <c r="I173" s="39">
        <f>Accueil!K14</f>
        <v>4</v>
      </c>
      <c r="J173" s="39">
        <f>Accueil!L14</f>
        <v>7</v>
      </c>
      <c r="K173" s="39">
        <f>Accueil!M14</f>
        <v>5</v>
      </c>
      <c r="L173" s="39">
        <f>Accueil!N14</f>
        <v>5</v>
      </c>
      <c r="M173" s="39">
        <f>Accueil!O14</f>
        <v>7</v>
      </c>
      <c r="N173" s="39">
        <f>Accueil!P14</f>
        <v>4</v>
      </c>
      <c r="O173" s="39">
        <f>Accueil!Q14</f>
        <v>5</v>
      </c>
      <c r="P173" s="39">
        <f>Accueil!R14</f>
        <v>4</v>
      </c>
      <c r="Q173" s="39">
        <f>Accueil!S14</f>
        <v>6</v>
      </c>
      <c r="R173" s="39">
        <f>Accueil!T14</f>
        <v>5</v>
      </c>
      <c r="S173" s="39">
        <f>Accueil!U14</f>
        <v>7</v>
      </c>
      <c r="T173" s="39">
        <f>Accueil!V14</f>
        <v>3</v>
      </c>
      <c r="U173" s="39">
        <f>Accueil!W14</f>
        <v>7</v>
      </c>
      <c r="V173" s="39">
        <f>Accueil!X14</f>
        <v>5</v>
      </c>
      <c r="W173" s="39">
        <f>Accueil!Y14</f>
        <v>4</v>
      </c>
      <c r="X173" s="39">
        <f>Accueil!Z14</f>
        <v>3</v>
      </c>
      <c r="Y173" s="39">
        <f>Accueil!AA14</f>
        <v>2</v>
      </c>
      <c r="Z173" s="39">
        <f>Accueil!AB14</f>
        <v>4</v>
      </c>
      <c r="AA173" s="39">
        <f>Accueil!AC14</f>
        <v>3</v>
      </c>
      <c r="AB173" s="39">
        <f>Accueil!AD14</f>
        <v>6</v>
      </c>
      <c r="AC173" s="39">
        <f>Accueil!AE14</f>
        <v>3</v>
      </c>
      <c r="AD173" s="39">
        <f>Accueil!AF14</f>
        <v>4</v>
      </c>
      <c r="AE173" s="39">
        <f>Accueil!AG14</f>
        <v>6</v>
      </c>
      <c r="AF173" s="39">
        <f>Accueil!AH14</f>
        <v>3</v>
      </c>
      <c r="AG173" s="39">
        <f>Accueil!AI14</f>
        <v>7</v>
      </c>
      <c r="AH173" s="39">
        <f>Accueil!AJ14</f>
        <v>4</v>
      </c>
      <c r="AI173" s="39">
        <f>Accueil!AK14</f>
        <v>7</v>
      </c>
      <c r="AJ173" s="39">
        <f>Accueil!AL14</f>
        <v>5</v>
      </c>
      <c r="AK173" s="39">
        <f>Accueil!AM14</f>
        <v>4</v>
      </c>
      <c r="AL173" s="39">
        <f>Accueil!AN14</f>
        <v>5</v>
      </c>
      <c r="AM173" s="39">
        <f>Accueil!AO14</f>
        <v>4</v>
      </c>
      <c r="AN173" s="39">
        <f>Accueil!AP14</f>
        <v>5</v>
      </c>
      <c r="AO173" s="39">
        <f>Accueil!AQ14</f>
        <v>4.6315789473684212</v>
      </c>
      <c r="AP173" s="40">
        <f>IF(C173=MAX(C172:C181),1,0)</f>
        <v>0</v>
      </c>
      <c r="AQ173" s="40">
        <f>IF(D173=MAX(D172:D181),1,0)</f>
        <v>1</v>
      </c>
      <c r="AR173" s="40">
        <f t="shared" ref="AR173:BC173" si="4">IF(E173=MAX(E172:E181),1,0)</f>
        <v>0</v>
      </c>
      <c r="AS173" s="40">
        <f t="shared" si="4"/>
        <v>0</v>
      </c>
      <c r="AT173" s="40">
        <f t="shared" si="4"/>
        <v>0</v>
      </c>
      <c r="AU173" s="40">
        <f t="shared" si="4"/>
        <v>0</v>
      </c>
      <c r="AV173" s="40">
        <f t="shared" si="4"/>
        <v>0</v>
      </c>
      <c r="AW173" s="40">
        <f t="shared" si="4"/>
        <v>0</v>
      </c>
      <c r="AX173" s="40">
        <f t="shared" si="4"/>
        <v>1</v>
      </c>
      <c r="AY173" s="40">
        <f t="shared" si="4"/>
        <v>0</v>
      </c>
      <c r="AZ173" s="40">
        <f t="shared" si="4"/>
        <v>1</v>
      </c>
      <c r="BA173" s="40">
        <f t="shared" si="4"/>
        <v>0</v>
      </c>
      <c r="BB173" s="40">
        <f t="shared" si="4"/>
        <v>0</v>
      </c>
      <c r="BC173" s="40">
        <f t="shared" si="4"/>
        <v>0</v>
      </c>
      <c r="BD173" s="40">
        <f>IF(Q173=MAX(Q172:Q181),1,0)</f>
        <v>0</v>
      </c>
      <c r="BE173" s="40">
        <f>IF(R173=MAX(R172:R181),1,0)</f>
        <v>0</v>
      </c>
      <c r="BF173" s="40">
        <f t="shared" ref="BF173:BG173" si="5">IF(S173=MAX(S172:S181),1,0)</f>
        <v>1</v>
      </c>
      <c r="BG173" s="40">
        <f t="shared" si="5"/>
        <v>0</v>
      </c>
      <c r="BH173" s="40">
        <f>IF(U173=MAX(U172:U181),1,0)</f>
        <v>1</v>
      </c>
      <c r="BI173" s="40">
        <f>IF(V173=MAX(V172:V181),1,0)</f>
        <v>1</v>
      </c>
      <c r="BJ173" s="40">
        <f t="shared" ref="BJ173:BU173" si="6">IF(W173=MAX(W172:W181),1,0)</f>
        <v>0</v>
      </c>
      <c r="BK173" s="40">
        <f t="shared" si="6"/>
        <v>0</v>
      </c>
      <c r="BL173" s="40">
        <f t="shared" si="6"/>
        <v>0</v>
      </c>
      <c r="BM173" s="40">
        <f t="shared" si="6"/>
        <v>0</v>
      </c>
      <c r="BN173" s="40">
        <f t="shared" si="6"/>
        <v>0</v>
      </c>
      <c r="BO173" s="40">
        <f t="shared" si="6"/>
        <v>1</v>
      </c>
      <c r="BP173" s="40">
        <f t="shared" si="6"/>
        <v>0</v>
      </c>
      <c r="BQ173" s="40">
        <f t="shared" si="6"/>
        <v>0</v>
      </c>
      <c r="BR173" s="40">
        <f t="shared" si="6"/>
        <v>0</v>
      </c>
      <c r="BS173" s="40">
        <f t="shared" si="6"/>
        <v>0</v>
      </c>
      <c r="BT173" s="40">
        <f t="shared" si="6"/>
        <v>1</v>
      </c>
      <c r="BU173" s="40">
        <f t="shared" si="6"/>
        <v>0</v>
      </c>
      <c r="BV173" s="40">
        <f>IF(AI173=MAX(AI172:AI181),1,0)</f>
        <v>0</v>
      </c>
      <c r="BW173" s="40">
        <f>IF(AJ173=MAX(AJ172:AJ181),1,0)</f>
        <v>0</v>
      </c>
      <c r="BX173" s="40">
        <f t="shared" ref="BX173:BZ173" si="7">IF(AK173=MAX(AK172:AK181),1,0)</f>
        <v>0</v>
      </c>
      <c r="BY173" s="40">
        <f t="shared" si="7"/>
        <v>0</v>
      </c>
      <c r="BZ173" s="40">
        <f t="shared" si="7"/>
        <v>0</v>
      </c>
      <c r="CA173" s="40">
        <f>IF(AN173=MAX(AN172:AN181),1,0)</f>
        <v>1</v>
      </c>
      <c r="CB173" s="14"/>
      <c r="CC173" s="14"/>
      <c r="CD173" s="14"/>
    </row>
    <row r="174" spans="1:82" x14ac:dyDescent="0.25">
      <c r="A174" s="39" t="str">
        <f>Accueil!C15</f>
        <v>Rémi</v>
      </c>
      <c r="B174" s="39">
        <f>Accueil!D15</f>
        <v>171</v>
      </c>
      <c r="C174" s="39">
        <f>Accueil!E15</f>
        <v>4</v>
      </c>
      <c r="D174" s="39">
        <f>Accueil!F15</f>
        <v>4</v>
      </c>
      <c r="E174" s="39">
        <f>Accueil!G15</f>
        <v>6</v>
      </c>
      <c r="F174" s="39">
        <f>Accueil!H15</f>
        <v>2</v>
      </c>
      <c r="G174" s="39">
        <f>Accueil!I15</f>
        <v>2</v>
      </c>
      <c r="H174" s="39">
        <f>Accueil!J15</f>
        <v>5</v>
      </c>
      <c r="I174" s="39">
        <f>Accueil!K15</f>
        <v>3</v>
      </c>
      <c r="J174" s="39">
        <f>Accueil!L15</f>
        <v>6</v>
      </c>
      <c r="K174" s="39">
        <f>Accueil!M15</f>
        <v>2</v>
      </c>
      <c r="L174" s="39">
        <f>Accueil!N15</f>
        <v>5</v>
      </c>
      <c r="M174" s="39">
        <f>Accueil!O15</f>
        <v>6</v>
      </c>
      <c r="N174" s="39">
        <f>Accueil!P15</f>
        <v>5</v>
      </c>
      <c r="O174" s="39">
        <f>Accueil!Q15</f>
        <v>5</v>
      </c>
      <c r="P174" s="39">
        <f>Accueil!R15</f>
        <v>5</v>
      </c>
      <c r="Q174" s="39">
        <f>Accueil!S15</f>
        <v>5</v>
      </c>
      <c r="R174" s="39">
        <f>Accueil!T15</f>
        <v>7</v>
      </c>
      <c r="S174" s="39">
        <f>Accueil!U15</f>
        <v>4</v>
      </c>
      <c r="T174" s="39">
        <f>Accueil!V15</f>
        <v>2</v>
      </c>
      <c r="U174" s="39">
        <f>Accueil!W15</f>
        <v>6</v>
      </c>
      <c r="V174" s="39">
        <f>Accueil!X15</f>
        <v>4</v>
      </c>
      <c r="W174" s="39">
        <f>Accueil!Y15</f>
        <v>6</v>
      </c>
      <c r="X174" s="39">
        <f>Accueil!Z15</f>
        <v>1</v>
      </c>
      <c r="Y174" s="39">
        <f>Accueil!AA15</f>
        <v>2</v>
      </c>
      <c r="Z174" s="39">
        <f>Accueil!AB15</f>
        <v>5</v>
      </c>
      <c r="AA174" s="39">
        <f>Accueil!AC15</f>
        <v>6</v>
      </c>
      <c r="AB174" s="39">
        <f>Accueil!AD15</f>
        <v>4</v>
      </c>
      <c r="AC174" s="39">
        <f>Accueil!AE15</f>
        <v>4</v>
      </c>
      <c r="AD174" s="39">
        <f>Accueil!AF15</f>
        <v>3</v>
      </c>
      <c r="AE174" s="39">
        <f>Accueil!AG15</f>
        <v>4</v>
      </c>
      <c r="AF174" s="39">
        <f>Accueil!AH15</f>
        <v>5</v>
      </c>
      <c r="AG174" s="39">
        <f>Accueil!AI15</f>
        <v>4</v>
      </c>
      <c r="AH174" s="39">
        <f>Accueil!AJ15</f>
        <v>6</v>
      </c>
      <c r="AI174" s="39">
        <f>Accueil!AK15</f>
        <v>6</v>
      </c>
      <c r="AJ174" s="39">
        <f>Accueil!AL15</f>
        <v>8</v>
      </c>
      <c r="AK174" s="39">
        <f>Accueil!AM15</f>
        <v>4</v>
      </c>
      <c r="AL174" s="39">
        <f>Accueil!AN15</f>
        <v>6</v>
      </c>
      <c r="AM174" s="39">
        <f>Accueil!AO15</f>
        <v>4</v>
      </c>
      <c r="AN174" s="39">
        <f>Accueil!AP15</f>
        <v>5</v>
      </c>
      <c r="AO174" s="39">
        <f>Accueil!AQ15</f>
        <v>4.5</v>
      </c>
      <c r="AP174" s="40">
        <f>IF(C174=MAX(C172:C181),1,0)</f>
        <v>0</v>
      </c>
      <c r="AQ174" s="40">
        <f>IF(D174=MAX(D172:D181),1,0)</f>
        <v>0</v>
      </c>
      <c r="AR174" s="40">
        <f t="shared" ref="AR174:BC174" si="8">IF(E174=MAX(E172:E181),1,0)</f>
        <v>1</v>
      </c>
      <c r="AS174" s="40">
        <f t="shared" si="8"/>
        <v>0</v>
      </c>
      <c r="AT174" s="40">
        <f t="shared" si="8"/>
        <v>0</v>
      </c>
      <c r="AU174" s="40">
        <f t="shared" si="8"/>
        <v>0</v>
      </c>
      <c r="AV174" s="40">
        <f t="shared" si="8"/>
        <v>0</v>
      </c>
      <c r="AW174" s="40">
        <f t="shared" si="8"/>
        <v>0</v>
      </c>
      <c r="AX174" s="40">
        <f t="shared" si="8"/>
        <v>0</v>
      </c>
      <c r="AY174" s="40">
        <f t="shared" si="8"/>
        <v>0</v>
      </c>
      <c r="AZ174" s="40">
        <f t="shared" si="8"/>
        <v>0</v>
      </c>
      <c r="BA174" s="40">
        <f t="shared" si="8"/>
        <v>0</v>
      </c>
      <c r="BB174" s="40">
        <f t="shared" si="8"/>
        <v>0</v>
      </c>
      <c r="BC174" s="40">
        <f t="shared" si="8"/>
        <v>0</v>
      </c>
      <c r="BD174" s="40">
        <f>IF(Q174=MAX(Q172:Q181),1,0)</f>
        <v>0</v>
      </c>
      <c r="BE174" s="40">
        <f>IF(R174=MAX(R172:R181),1,0)</f>
        <v>1</v>
      </c>
      <c r="BF174" s="40">
        <f t="shared" ref="BF174:BG174" si="9">IF(S174=MAX(S172:S181),1,0)</f>
        <v>0</v>
      </c>
      <c r="BG174" s="40">
        <f t="shared" si="9"/>
        <v>0</v>
      </c>
      <c r="BH174" s="40">
        <f>IF(U174=MAX(U172:U181),1,0)</f>
        <v>0</v>
      </c>
      <c r="BI174" s="40">
        <f>IF(V174=MAX(V172:V181),1,0)</f>
        <v>0</v>
      </c>
      <c r="BJ174" s="40">
        <f t="shared" ref="BJ174:BU174" si="10">IF(W174=MAX(W172:W181),1,0)</f>
        <v>1</v>
      </c>
      <c r="BK174" s="40">
        <f t="shared" si="10"/>
        <v>0</v>
      </c>
      <c r="BL174" s="40">
        <f t="shared" si="10"/>
        <v>0</v>
      </c>
      <c r="BM174" s="40">
        <f t="shared" si="10"/>
        <v>0</v>
      </c>
      <c r="BN174" s="40">
        <f t="shared" si="10"/>
        <v>1</v>
      </c>
      <c r="BO174" s="40">
        <f t="shared" si="10"/>
        <v>0</v>
      </c>
      <c r="BP174" s="40">
        <f t="shared" si="10"/>
        <v>0</v>
      </c>
      <c r="BQ174" s="40">
        <f t="shared" si="10"/>
        <v>0</v>
      </c>
      <c r="BR174" s="40">
        <f t="shared" si="10"/>
        <v>0</v>
      </c>
      <c r="BS174" s="40">
        <f t="shared" si="10"/>
        <v>0</v>
      </c>
      <c r="BT174" s="40">
        <f t="shared" si="10"/>
        <v>0</v>
      </c>
      <c r="BU174" s="40">
        <f t="shared" si="10"/>
        <v>1</v>
      </c>
      <c r="BV174" s="40">
        <f>IF(AI174=MAX(AI172:AI181),1,0)</f>
        <v>0</v>
      </c>
      <c r="BW174" s="40">
        <f>IF(AJ174=MAX(AJ172:AJ181),1,0)</f>
        <v>1</v>
      </c>
      <c r="BX174" s="40">
        <f t="shared" ref="BX174:BZ174" si="11">IF(AK174=MAX(AK172:AK181),1,0)</f>
        <v>0</v>
      </c>
      <c r="BY174" s="40">
        <f t="shared" si="11"/>
        <v>1</v>
      </c>
      <c r="BZ174" s="40">
        <f t="shared" si="11"/>
        <v>0</v>
      </c>
      <c r="CA174" s="40">
        <f>IF(AN174=MAX(AN172:AN181),1,0)</f>
        <v>1</v>
      </c>
      <c r="CB174" s="14"/>
      <c r="CC174" s="14"/>
      <c r="CD174" s="14"/>
    </row>
    <row r="175" spans="1:82" x14ac:dyDescent="0.25">
      <c r="A175" s="39" t="str">
        <f>Accueil!C16</f>
        <v>James</v>
      </c>
      <c r="B175" s="39">
        <f>Accueil!D16</f>
        <v>168</v>
      </c>
      <c r="C175" s="39">
        <f>Accueil!E16</f>
        <v>5</v>
      </c>
      <c r="D175" s="39">
        <f>Accueil!F16</f>
        <v>0</v>
      </c>
      <c r="E175" s="39">
        <f>Accueil!G16</f>
        <v>4</v>
      </c>
      <c r="F175" s="39">
        <f>Accueil!H16</f>
        <v>2</v>
      </c>
      <c r="G175" s="39">
        <f>Accueil!I16</f>
        <v>4</v>
      </c>
      <c r="H175" s="39">
        <f>Accueil!J16</f>
        <v>6</v>
      </c>
      <c r="I175" s="39">
        <f>Accueil!K16</f>
        <v>0</v>
      </c>
      <c r="J175" s="39">
        <f>Accueil!L16</f>
        <v>0</v>
      </c>
      <c r="K175" s="39">
        <f>Accueil!M16</f>
        <v>4</v>
      </c>
      <c r="L175" s="39">
        <f>Accueil!N16</f>
        <v>4</v>
      </c>
      <c r="M175" s="39">
        <f>Accueil!O16</f>
        <v>6</v>
      </c>
      <c r="N175" s="39">
        <f>Accueil!P16</f>
        <v>5</v>
      </c>
      <c r="O175" s="39">
        <f>Accueil!Q16</f>
        <v>6</v>
      </c>
      <c r="P175" s="39">
        <f>Accueil!R16</f>
        <v>5</v>
      </c>
      <c r="Q175" s="39">
        <f>Accueil!S16</f>
        <v>5</v>
      </c>
      <c r="R175" s="39">
        <f>Accueil!T16</f>
        <v>4</v>
      </c>
      <c r="S175" s="39">
        <f>Accueil!U16</f>
        <v>7</v>
      </c>
      <c r="T175" s="39">
        <f>Accueil!V16</f>
        <v>3</v>
      </c>
      <c r="U175" s="39">
        <f>Accueil!W16</f>
        <v>5</v>
      </c>
      <c r="V175" s="39">
        <f>Accueil!X16</f>
        <v>4</v>
      </c>
      <c r="W175" s="39">
        <f>Accueil!Y16</f>
        <v>5</v>
      </c>
      <c r="X175" s="39">
        <f>Accueil!Z16</f>
        <v>5</v>
      </c>
      <c r="Y175" s="39">
        <f>Accueil!AA16</f>
        <v>2</v>
      </c>
      <c r="Z175" s="39">
        <f>Accueil!AB16</f>
        <v>4</v>
      </c>
      <c r="AA175" s="39">
        <f>Accueil!AC16</f>
        <v>4</v>
      </c>
      <c r="AB175" s="39">
        <f>Accueil!AD16</f>
        <v>4</v>
      </c>
      <c r="AC175" s="39">
        <f>Accueil!AE16</f>
        <v>6</v>
      </c>
      <c r="AD175" s="39">
        <f>Accueil!AF16</f>
        <v>6</v>
      </c>
      <c r="AE175" s="39">
        <f>Accueil!AG16</f>
        <v>4</v>
      </c>
      <c r="AF175" s="39">
        <f>Accueil!AH16</f>
        <v>6</v>
      </c>
      <c r="AG175" s="39">
        <f>Accueil!AI16</f>
        <v>5</v>
      </c>
      <c r="AH175" s="39">
        <f>Accueil!AJ16</f>
        <v>6</v>
      </c>
      <c r="AI175" s="39">
        <f>Accueil!AK16</f>
        <v>7</v>
      </c>
      <c r="AJ175" s="39">
        <f>Accueil!AL16</f>
        <v>5</v>
      </c>
      <c r="AK175" s="39">
        <f>Accueil!AM16</f>
        <v>4</v>
      </c>
      <c r="AL175" s="39">
        <f>Accueil!AN16</f>
        <v>6</v>
      </c>
      <c r="AM175" s="39">
        <f>Accueil!AO16</f>
        <v>5</v>
      </c>
      <c r="AN175" s="39">
        <f>Accueil!AP16</f>
        <v>5</v>
      </c>
      <c r="AO175" s="39">
        <f>Accueil!AQ16</f>
        <v>4.8</v>
      </c>
      <c r="AP175" s="40">
        <f>IF(C175=MAX(C172:C181),1,0)</f>
        <v>0</v>
      </c>
      <c r="AQ175" s="40">
        <f>IF(D175=MAX(D172:D181),1,0)</f>
        <v>0</v>
      </c>
      <c r="AR175" s="40">
        <f t="shared" ref="AR175:BC175" si="12">IF(E175=MAX(E172:E181),1,0)</f>
        <v>0</v>
      </c>
      <c r="AS175" s="40">
        <f t="shared" si="12"/>
        <v>0</v>
      </c>
      <c r="AT175" s="40">
        <f t="shared" si="12"/>
        <v>0</v>
      </c>
      <c r="AU175" s="40">
        <f t="shared" si="12"/>
        <v>0</v>
      </c>
      <c r="AV175" s="40">
        <f t="shared" si="12"/>
        <v>0</v>
      </c>
      <c r="AW175" s="40">
        <f t="shared" si="12"/>
        <v>0</v>
      </c>
      <c r="AX175" s="40">
        <f t="shared" si="12"/>
        <v>0</v>
      </c>
      <c r="AY175" s="40">
        <f t="shared" si="12"/>
        <v>0</v>
      </c>
      <c r="AZ175" s="40">
        <f t="shared" si="12"/>
        <v>0</v>
      </c>
      <c r="BA175" s="40">
        <f t="shared" si="12"/>
        <v>0</v>
      </c>
      <c r="BB175" s="40">
        <f t="shared" si="12"/>
        <v>1</v>
      </c>
      <c r="BC175" s="40">
        <f t="shared" si="12"/>
        <v>0</v>
      </c>
      <c r="BD175" s="40">
        <f>IF(Q175=MAX(Q172:Q181),1,0)</f>
        <v>0</v>
      </c>
      <c r="BE175" s="40">
        <f>IF(R175=MAX(R172:R181),1,0)</f>
        <v>0</v>
      </c>
      <c r="BF175" s="40">
        <f t="shared" ref="BF175:BG175" si="13">IF(S175=MAX(S172:S181),1,0)</f>
        <v>1</v>
      </c>
      <c r="BG175" s="40">
        <f t="shared" si="13"/>
        <v>0</v>
      </c>
      <c r="BH175" s="40">
        <f>IF(U175=MAX(U172:U181),1,0)</f>
        <v>0</v>
      </c>
      <c r="BI175" s="40">
        <f>IF(V175=MAX(V172:V181),1,0)</f>
        <v>0</v>
      </c>
      <c r="BJ175" s="40">
        <f t="shared" ref="BJ175:BU175" si="14">IF(W175=MAX(W172:W181),1,0)</f>
        <v>0</v>
      </c>
      <c r="BK175" s="40">
        <f t="shared" si="14"/>
        <v>1</v>
      </c>
      <c r="BL175" s="40">
        <f t="shared" si="14"/>
        <v>0</v>
      </c>
      <c r="BM175" s="40">
        <f t="shared" si="14"/>
        <v>0</v>
      </c>
      <c r="BN175" s="40">
        <f t="shared" si="14"/>
        <v>0</v>
      </c>
      <c r="BO175" s="40">
        <f t="shared" si="14"/>
        <v>0</v>
      </c>
      <c r="BP175" s="40">
        <f t="shared" si="14"/>
        <v>0</v>
      </c>
      <c r="BQ175" s="40">
        <f t="shared" si="14"/>
        <v>1</v>
      </c>
      <c r="BR175" s="40">
        <f t="shared" si="14"/>
        <v>0</v>
      </c>
      <c r="BS175" s="40">
        <f t="shared" si="14"/>
        <v>1</v>
      </c>
      <c r="BT175" s="40">
        <f t="shared" si="14"/>
        <v>0</v>
      </c>
      <c r="BU175" s="40">
        <f t="shared" si="14"/>
        <v>1</v>
      </c>
      <c r="BV175" s="40">
        <f>IF(AI175=MAX(AI172:AI181),1,0)</f>
        <v>0</v>
      </c>
      <c r="BW175" s="40">
        <f>IF(AJ175=MAX(AJ172:AJ181),1,0)</f>
        <v>0</v>
      </c>
      <c r="BX175" s="40">
        <f t="shared" ref="BX175:BZ175" si="15">IF(AK175=MAX(AK172:AK181),1,0)</f>
        <v>0</v>
      </c>
      <c r="BY175" s="40">
        <f t="shared" si="15"/>
        <v>1</v>
      </c>
      <c r="BZ175" s="40">
        <f t="shared" si="15"/>
        <v>0</v>
      </c>
      <c r="CA175" s="40">
        <f>IF(AN175=MAX(AN172:AN181),1,0)</f>
        <v>1</v>
      </c>
      <c r="CB175" s="14"/>
      <c r="CC175" s="14"/>
      <c r="CD175" s="14"/>
    </row>
    <row r="176" spans="1:82" x14ac:dyDescent="0.25">
      <c r="A176" s="39" t="str">
        <f>Accueil!C17</f>
        <v>Sarah</v>
      </c>
      <c r="B176" s="39">
        <f>Accueil!D17</f>
        <v>167</v>
      </c>
      <c r="C176" s="39">
        <f>Accueil!E17</f>
        <v>4</v>
      </c>
      <c r="D176" s="39">
        <f>Accueil!F17</f>
        <v>5</v>
      </c>
      <c r="E176" s="39">
        <f>Accueil!G17</f>
        <v>3</v>
      </c>
      <c r="F176" s="39">
        <f>Accueil!H17</f>
        <v>2</v>
      </c>
      <c r="G176" s="39">
        <f>Accueil!I17</f>
        <v>5</v>
      </c>
      <c r="H176" s="39">
        <f>Accueil!J17</f>
        <v>2</v>
      </c>
      <c r="I176" s="39">
        <f>Accueil!K17</f>
        <v>5</v>
      </c>
      <c r="J176" s="39">
        <f>Accueil!L17</f>
        <v>5</v>
      </c>
      <c r="K176" s="39">
        <f>Accueil!M17</f>
        <v>4</v>
      </c>
      <c r="L176" s="39">
        <f>Accueil!N17</f>
        <v>6</v>
      </c>
      <c r="M176" s="39">
        <f>Accueil!O17</f>
        <v>6</v>
      </c>
      <c r="N176" s="39">
        <f>Accueil!P17</f>
        <v>5</v>
      </c>
      <c r="O176" s="39">
        <f>Accueil!Q17</f>
        <v>2</v>
      </c>
      <c r="P176" s="39">
        <f>Accueil!R17</f>
        <v>6</v>
      </c>
      <c r="Q176" s="39">
        <f>Accueil!S17</f>
        <v>5</v>
      </c>
      <c r="R176" s="39">
        <f>Accueil!T17</f>
        <v>6</v>
      </c>
      <c r="S176" s="39">
        <f>Accueil!U17</f>
        <v>1</v>
      </c>
      <c r="T176" s="39">
        <f>Accueil!V17</f>
        <v>4</v>
      </c>
      <c r="U176" s="39">
        <f>Accueil!W17</f>
        <v>4</v>
      </c>
      <c r="V176" s="39">
        <f>Accueil!X17</f>
        <v>3</v>
      </c>
      <c r="W176" s="39">
        <f>Accueil!Y17</f>
        <v>5</v>
      </c>
      <c r="X176" s="39">
        <f>Accueil!Z17</f>
        <v>4</v>
      </c>
      <c r="Y176" s="39">
        <f>Accueil!AA17</f>
        <v>4</v>
      </c>
      <c r="Z176" s="39">
        <f>Accueil!AB17</f>
        <v>6</v>
      </c>
      <c r="AA176" s="39">
        <f>Accueil!AC17</f>
        <v>4</v>
      </c>
      <c r="AB176" s="39">
        <f>Accueil!AD17</f>
        <v>2</v>
      </c>
      <c r="AC176" s="39">
        <f>Accueil!AE17</f>
        <v>3</v>
      </c>
      <c r="AD176" s="39">
        <f>Accueil!AF17</f>
        <v>4</v>
      </c>
      <c r="AE176" s="39">
        <f>Accueil!AG17</f>
        <v>6</v>
      </c>
      <c r="AF176" s="39">
        <f>Accueil!AH17</f>
        <v>4</v>
      </c>
      <c r="AG176" s="39">
        <f>Accueil!AI17</f>
        <v>6</v>
      </c>
      <c r="AH176" s="39">
        <f>Accueil!AJ17</f>
        <v>5</v>
      </c>
      <c r="AI176" s="39">
        <f>Accueil!AK17</f>
        <v>8</v>
      </c>
      <c r="AJ176" s="39">
        <f>Accueil!AL17</f>
        <v>5</v>
      </c>
      <c r="AK176" s="39">
        <f>Accueil!AM17</f>
        <v>4</v>
      </c>
      <c r="AL176" s="39">
        <f>Accueil!AN17</f>
        <v>6</v>
      </c>
      <c r="AM176" s="39">
        <f>Accueil!AO17</f>
        <v>5</v>
      </c>
      <c r="AN176" s="39">
        <f>Accueil!AP17</f>
        <v>3</v>
      </c>
      <c r="AO176" s="39">
        <f>Accueil!AQ17</f>
        <v>4.3947368421052628</v>
      </c>
      <c r="AP176" s="40">
        <f>IF(C176=MAX(C172:C181),1,0)</f>
        <v>0</v>
      </c>
      <c r="AQ176" s="40">
        <f>IF(D176=MAX(D172:D181),1,0)</f>
        <v>0</v>
      </c>
      <c r="AR176" s="40">
        <f t="shared" ref="AR176:BC176" si="16">IF(E176=MAX(E172:E181),1,0)</f>
        <v>0</v>
      </c>
      <c r="AS176" s="40">
        <f t="shared" si="16"/>
        <v>0</v>
      </c>
      <c r="AT176" s="40">
        <f t="shared" si="16"/>
        <v>0</v>
      </c>
      <c r="AU176" s="40">
        <f t="shared" si="16"/>
        <v>0</v>
      </c>
      <c r="AV176" s="40">
        <f t="shared" si="16"/>
        <v>1</v>
      </c>
      <c r="AW176" s="40">
        <f t="shared" si="16"/>
        <v>0</v>
      </c>
      <c r="AX176" s="40">
        <f t="shared" si="16"/>
        <v>0</v>
      </c>
      <c r="AY176" s="40">
        <f t="shared" si="16"/>
        <v>1</v>
      </c>
      <c r="AZ176" s="40">
        <f t="shared" si="16"/>
        <v>0</v>
      </c>
      <c r="BA176" s="40">
        <f t="shared" si="16"/>
        <v>0</v>
      </c>
      <c r="BB176" s="40">
        <f t="shared" si="16"/>
        <v>0</v>
      </c>
      <c r="BC176" s="40">
        <f t="shared" si="16"/>
        <v>1</v>
      </c>
      <c r="BD176" s="40">
        <f>IF(Q176=MAX(Q172:Q181),1,0)</f>
        <v>0</v>
      </c>
      <c r="BE176" s="40">
        <f>IF(R176=MAX(R172:R181),1,0)</f>
        <v>0</v>
      </c>
      <c r="BF176" s="40">
        <f t="shared" ref="BF176:BG176" si="17">IF(S176=MAX(S172:S181),1,0)</f>
        <v>0</v>
      </c>
      <c r="BG176" s="40">
        <f t="shared" si="17"/>
        <v>1</v>
      </c>
      <c r="BH176" s="40">
        <f>IF(U176=MAX(U172:U181),1,0)</f>
        <v>0</v>
      </c>
      <c r="BI176" s="40">
        <f>IF(V176=MAX(V172:V181),1,0)</f>
        <v>0</v>
      </c>
      <c r="BJ176" s="40">
        <f t="shared" ref="BJ176:BU176" si="18">IF(W176=MAX(W172:W181),1,0)</f>
        <v>0</v>
      </c>
      <c r="BK176" s="40">
        <f t="shared" si="18"/>
        <v>0</v>
      </c>
      <c r="BL176" s="40">
        <f t="shared" si="18"/>
        <v>1</v>
      </c>
      <c r="BM176" s="40">
        <f t="shared" si="18"/>
        <v>1</v>
      </c>
      <c r="BN176" s="40">
        <f t="shared" si="18"/>
        <v>0</v>
      </c>
      <c r="BO176" s="40">
        <f t="shared" si="18"/>
        <v>0</v>
      </c>
      <c r="BP176" s="40">
        <f t="shared" si="18"/>
        <v>0</v>
      </c>
      <c r="BQ176" s="40">
        <f t="shared" si="18"/>
        <v>0</v>
      </c>
      <c r="BR176" s="40">
        <f t="shared" si="18"/>
        <v>0</v>
      </c>
      <c r="BS176" s="40">
        <f t="shared" si="18"/>
        <v>0</v>
      </c>
      <c r="BT176" s="40">
        <f t="shared" si="18"/>
        <v>0</v>
      </c>
      <c r="BU176" s="40">
        <f t="shared" si="18"/>
        <v>0</v>
      </c>
      <c r="BV176" s="40">
        <f>IF(AI176=MAX(AI172:AI181),1,0)</f>
        <v>1</v>
      </c>
      <c r="BW176" s="40">
        <f>IF(AJ176=MAX(AJ172:AJ181),1,0)</f>
        <v>0</v>
      </c>
      <c r="BX176" s="40">
        <f t="shared" ref="BX176:BZ176" si="19">IF(AK176=MAX(AK172:AK181),1,0)</f>
        <v>0</v>
      </c>
      <c r="BY176" s="40">
        <f t="shared" si="19"/>
        <v>1</v>
      </c>
      <c r="BZ176" s="40">
        <f t="shared" si="19"/>
        <v>0</v>
      </c>
      <c r="CA176" s="40">
        <f>IF(AN176=MAX(AN172:AN181),1,0)</f>
        <v>0</v>
      </c>
      <c r="CB176" s="14"/>
      <c r="CC176" s="14"/>
      <c r="CD176" s="14"/>
    </row>
    <row r="177" spans="1:82" x14ac:dyDescent="0.25">
      <c r="A177" s="39" t="str">
        <f>Accueil!C18</f>
        <v>Mélanie</v>
      </c>
      <c r="B177" s="39">
        <f>Accueil!D18</f>
        <v>162</v>
      </c>
      <c r="C177" s="39">
        <f>Accueil!E18</f>
        <v>3</v>
      </c>
      <c r="D177" s="39">
        <f>Accueil!F18</f>
        <v>5</v>
      </c>
      <c r="E177" s="39">
        <f>Accueil!G18</f>
        <v>2</v>
      </c>
      <c r="F177" s="39">
        <f>Accueil!H18</f>
        <v>4</v>
      </c>
      <c r="G177" s="39">
        <f>Accueil!I18</f>
        <v>7</v>
      </c>
      <c r="H177" s="39">
        <f>Accueil!J18</f>
        <v>5</v>
      </c>
      <c r="I177" s="39">
        <f>Accueil!K18</f>
        <v>2</v>
      </c>
      <c r="J177" s="39">
        <f>Accueil!L18</f>
        <v>3</v>
      </c>
      <c r="K177" s="39">
        <f>Accueil!M18</f>
        <v>3</v>
      </c>
      <c r="L177" s="39">
        <f>Accueil!N18</f>
        <v>6</v>
      </c>
      <c r="M177" s="39">
        <f>Accueil!O18</f>
        <v>4</v>
      </c>
      <c r="N177" s="39">
        <f>Accueil!P18</f>
        <v>4</v>
      </c>
      <c r="O177" s="39">
        <f>Accueil!Q18</f>
        <v>4</v>
      </c>
      <c r="P177" s="39">
        <f>Accueil!R18</f>
        <v>5</v>
      </c>
      <c r="Q177" s="39">
        <f>Accueil!S18</f>
        <v>2</v>
      </c>
      <c r="R177" s="39">
        <f>Accueil!T18</f>
        <v>6</v>
      </c>
      <c r="S177" s="39">
        <f>Accueil!U18</f>
        <v>4</v>
      </c>
      <c r="T177" s="39">
        <f>Accueil!V18</f>
        <v>2</v>
      </c>
      <c r="U177" s="39">
        <f>Accueil!W18</f>
        <v>3</v>
      </c>
      <c r="V177" s="39">
        <f>Accueil!X18</f>
        <v>1</v>
      </c>
      <c r="W177" s="39">
        <f>Accueil!Y18</f>
        <v>4</v>
      </c>
      <c r="X177" s="39">
        <f>Accueil!Z18</f>
        <v>4</v>
      </c>
      <c r="Y177" s="39">
        <f>Accueil!AA18</f>
        <v>3</v>
      </c>
      <c r="Z177" s="39">
        <f>Accueil!AB18</f>
        <v>5</v>
      </c>
      <c r="AA177" s="39">
        <f>Accueil!AC18</f>
        <v>5</v>
      </c>
      <c r="AB177" s="39">
        <f>Accueil!AD18</f>
        <v>3</v>
      </c>
      <c r="AC177" s="39">
        <f>Accueil!AE18</f>
        <v>5</v>
      </c>
      <c r="AD177" s="39">
        <f>Accueil!AF18</f>
        <v>5</v>
      </c>
      <c r="AE177" s="39">
        <f>Accueil!AG18</f>
        <v>4</v>
      </c>
      <c r="AF177" s="39">
        <f>Accueil!AH18</f>
        <v>5</v>
      </c>
      <c r="AG177" s="39">
        <f>Accueil!AI18</f>
        <v>6</v>
      </c>
      <c r="AH177" s="39">
        <f>Accueil!AJ18</f>
        <v>5</v>
      </c>
      <c r="AI177" s="39">
        <f>Accueil!AK18</f>
        <v>8</v>
      </c>
      <c r="AJ177" s="39">
        <f>Accueil!AL18</f>
        <v>4</v>
      </c>
      <c r="AK177" s="39">
        <f>Accueil!AM18</f>
        <v>5</v>
      </c>
      <c r="AL177" s="39">
        <f>Accueil!AN18</f>
        <v>6</v>
      </c>
      <c r="AM177" s="39">
        <f>Accueil!AO18</f>
        <v>5</v>
      </c>
      <c r="AN177" s="39">
        <f>Accueil!AP18</f>
        <v>5</v>
      </c>
      <c r="AO177" s="39">
        <f>Accueil!AQ18</f>
        <v>4.2631578947368425</v>
      </c>
      <c r="AP177" s="40">
        <f>IF(C177=MAX(C172:C181),1,0)</f>
        <v>0</v>
      </c>
      <c r="AQ177" s="40">
        <f>IF(D177=MAX(D172:D181),1,0)</f>
        <v>0</v>
      </c>
      <c r="AR177" s="40">
        <f t="shared" ref="AR177:BC177" si="20">IF(E177=MAX(E172:E181),1,0)</f>
        <v>0</v>
      </c>
      <c r="AS177" s="40">
        <f t="shared" si="20"/>
        <v>1</v>
      </c>
      <c r="AT177" s="40">
        <f t="shared" si="20"/>
        <v>1</v>
      </c>
      <c r="AU177" s="40">
        <f t="shared" si="20"/>
        <v>0</v>
      </c>
      <c r="AV177" s="40">
        <f t="shared" si="20"/>
        <v>0</v>
      </c>
      <c r="AW177" s="40">
        <f t="shared" si="20"/>
        <v>0</v>
      </c>
      <c r="AX177" s="40">
        <f t="shared" si="20"/>
        <v>0</v>
      </c>
      <c r="AY177" s="40">
        <f t="shared" si="20"/>
        <v>1</v>
      </c>
      <c r="AZ177" s="40">
        <f t="shared" si="20"/>
        <v>0</v>
      </c>
      <c r="BA177" s="40">
        <f t="shared" si="20"/>
        <v>0</v>
      </c>
      <c r="BB177" s="40">
        <f t="shared" si="20"/>
        <v>0</v>
      </c>
      <c r="BC177" s="40">
        <f t="shared" si="20"/>
        <v>0</v>
      </c>
      <c r="BD177" s="40">
        <f>IF(Q177=MAX(Q172:Q181),1,0)</f>
        <v>0</v>
      </c>
      <c r="BE177" s="40">
        <f>IF(R177=MAX(R172:R181),1,0)</f>
        <v>0</v>
      </c>
      <c r="BF177" s="40">
        <f t="shared" ref="BF177:BG177" si="21">IF(S177=MAX(S172:S181),1,0)</f>
        <v>0</v>
      </c>
      <c r="BG177" s="40">
        <f t="shared" si="21"/>
        <v>0</v>
      </c>
      <c r="BH177" s="40">
        <f>IF(U177=MAX(U172:U181),1,0)</f>
        <v>0</v>
      </c>
      <c r="BI177" s="40">
        <f>IF(V177=MAX(V172:V181),1,0)</f>
        <v>0</v>
      </c>
      <c r="BJ177" s="40">
        <f t="shared" ref="BJ177:BU177" si="22">IF(W177=MAX(W172:W181),1,0)</f>
        <v>0</v>
      </c>
      <c r="BK177" s="40">
        <f t="shared" si="22"/>
        <v>0</v>
      </c>
      <c r="BL177" s="40">
        <f t="shared" si="22"/>
        <v>0</v>
      </c>
      <c r="BM177" s="40">
        <f t="shared" si="22"/>
        <v>0</v>
      </c>
      <c r="BN177" s="40">
        <f t="shared" si="22"/>
        <v>0</v>
      </c>
      <c r="BO177" s="40">
        <f t="shared" si="22"/>
        <v>0</v>
      </c>
      <c r="BP177" s="40">
        <f t="shared" si="22"/>
        <v>0</v>
      </c>
      <c r="BQ177" s="40">
        <f t="shared" si="22"/>
        <v>0</v>
      </c>
      <c r="BR177" s="40">
        <f t="shared" si="22"/>
        <v>0</v>
      </c>
      <c r="BS177" s="40">
        <f t="shared" si="22"/>
        <v>0</v>
      </c>
      <c r="BT177" s="40">
        <f t="shared" si="22"/>
        <v>0</v>
      </c>
      <c r="BU177" s="40">
        <f t="shared" si="22"/>
        <v>0</v>
      </c>
      <c r="BV177" s="40">
        <f>IF(AI177=MAX(AI172:AI181),1,0)</f>
        <v>1</v>
      </c>
      <c r="BW177" s="40">
        <f>IF(AJ177=MAX(AJ172:AJ181),1,0)</f>
        <v>0</v>
      </c>
      <c r="BX177" s="40">
        <f t="shared" ref="BX177:BZ177" si="23">IF(AK177=MAX(AK172:AK181),1,0)</f>
        <v>1</v>
      </c>
      <c r="BY177" s="40">
        <f t="shared" si="23"/>
        <v>1</v>
      </c>
      <c r="BZ177" s="40">
        <f t="shared" si="23"/>
        <v>0</v>
      </c>
      <c r="CA177" s="40">
        <f>IF(AN177=MAX(AN172:AN181),1,0)</f>
        <v>1</v>
      </c>
      <c r="CB177" s="14"/>
      <c r="CC177" s="14"/>
      <c r="CD177" s="14"/>
    </row>
    <row r="178" spans="1:82" x14ac:dyDescent="0.25">
      <c r="A178" s="39" t="str">
        <f>Accueil!C19</f>
        <v>Axel</v>
      </c>
      <c r="B178" s="39">
        <f>Accueil!D19</f>
        <v>85</v>
      </c>
      <c r="C178" s="39">
        <f>Accueil!E19</f>
        <v>6</v>
      </c>
      <c r="D178" s="39">
        <f>Accueil!F19</f>
        <v>6</v>
      </c>
      <c r="E178" s="39">
        <f>Accueil!G19</f>
        <v>4</v>
      </c>
      <c r="F178" s="39">
        <f>Accueil!H19</f>
        <v>3</v>
      </c>
      <c r="G178" s="39">
        <f>Accueil!I19</f>
        <v>3</v>
      </c>
      <c r="H178" s="39">
        <f>Accueil!J19</f>
        <v>0</v>
      </c>
      <c r="I178" s="39">
        <f>Accueil!K19</f>
        <v>4</v>
      </c>
      <c r="J178" s="39">
        <f>Accueil!L19</f>
        <v>6</v>
      </c>
      <c r="K178" s="39">
        <f>Accueil!M19</f>
        <v>2</v>
      </c>
      <c r="L178" s="39">
        <f>Accueil!N19</f>
        <v>3</v>
      </c>
      <c r="M178" s="39">
        <f>Accueil!O19</f>
        <v>6</v>
      </c>
      <c r="N178" s="39">
        <f>Accueil!P19</f>
        <v>6</v>
      </c>
      <c r="O178" s="39">
        <f>Accueil!Q19</f>
        <v>5</v>
      </c>
      <c r="P178" s="39">
        <f>Accueil!R19</f>
        <v>6</v>
      </c>
      <c r="Q178" s="39">
        <f>Accueil!S19</f>
        <v>6</v>
      </c>
      <c r="R178" s="39">
        <f>Accueil!T19</f>
        <v>3</v>
      </c>
      <c r="S178" s="39">
        <f>Accueil!U19</f>
        <v>3</v>
      </c>
      <c r="T178" s="39">
        <f>Accueil!V19</f>
        <v>2</v>
      </c>
      <c r="U178" s="39">
        <f>Accueil!W19</f>
        <v>3</v>
      </c>
      <c r="V178" s="39">
        <f>Accueil!X19</f>
        <v>3</v>
      </c>
      <c r="W178" s="39">
        <f>Accueil!Y19</f>
        <v>5</v>
      </c>
      <c r="X178" s="39">
        <f>Accueil!Z19</f>
        <v>0</v>
      </c>
      <c r="Y178" s="39">
        <f>Accueil!AA19</f>
        <v>0</v>
      </c>
      <c r="Z178" s="39">
        <f>Accueil!AB19</f>
        <v>0</v>
      </c>
      <c r="AA178" s="39">
        <f>Accueil!AC19</f>
        <v>0</v>
      </c>
      <c r="AB178" s="39">
        <f>Accueil!AD19</f>
        <v>0</v>
      </c>
      <c r="AC178" s="39">
        <f>Accueil!AE19</f>
        <v>0</v>
      </c>
      <c r="AD178" s="39">
        <f>Accueil!AF19</f>
        <v>0</v>
      </c>
      <c r="AE178" s="39">
        <f>Accueil!AG19</f>
        <v>0</v>
      </c>
      <c r="AF178" s="39">
        <f>Accueil!AH19</f>
        <v>0</v>
      </c>
      <c r="AG178" s="39">
        <f>Accueil!AI19</f>
        <v>0</v>
      </c>
      <c r="AH178" s="39">
        <f>Accueil!AJ19</f>
        <v>0</v>
      </c>
      <c r="AI178" s="39">
        <f>Accueil!AK19</f>
        <v>0</v>
      </c>
      <c r="AJ178" s="39">
        <f>Accueil!AL19</f>
        <v>0</v>
      </c>
      <c r="AK178" s="39">
        <f>Accueil!AM19</f>
        <v>0</v>
      </c>
      <c r="AL178" s="39">
        <f>Accueil!AN19</f>
        <v>0</v>
      </c>
      <c r="AM178" s="39">
        <f>Accueil!AO19</f>
        <v>0</v>
      </c>
      <c r="AN178" s="39">
        <f>Accueil!AP19</f>
        <v>0</v>
      </c>
      <c r="AO178" s="39">
        <f>Accueil!AQ19</f>
        <v>4.25</v>
      </c>
      <c r="AP178" s="40">
        <f>IF(C178=MAX(C172:C181),1,0)</f>
        <v>0</v>
      </c>
      <c r="AQ178" s="40">
        <f>IF(D178=MAX(D172:D181),1,0)</f>
        <v>1</v>
      </c>
      <c r="AR178" s="40">
        <f t="shared" ref="AR178:BC178" si="24">IF(E178=MAX(E172:E181),1,0)</f>
        <v>0</v>
      </c>
      <c r="AS178" s="40">
        <f t="shared" si="24"/>
        <v>0</v>
      </c>
      <c r="AT178" s="40">
        <f t="shared" si="24"/>
        <v>0</v>
      </c>
      <c r="AU178" s="40">
        <f t="shared" si="24"/>
        <v>0</v>
      </c>
      <c r="AV178" s="40">
        <f t="shared" si="24"/>
        <v>0</v>
      </c>
      <c r="AW178" s="40">
        <f t="shared" si="24"/>
        <v>0</v>
      </c>
      <c r="AX178" s="40">
        <f t="shared" si="24"/>
        <v>0</v>
      </c>
      <c r="AY178" s="40">
        <f t="shared" si="24"/>
        <v>0</v>
      </c>
      <c r="AZ178" s="40">
        <f t="shared" si="24"/>
        <v>0</v>
      </c>
      <c r="BA178" s="40">
        <f t="shared" si="24"/>
        <v>1</v>
      </c>
      <c r="BB178" s="40">
        <f t="shared" si="24"/>
        <v>0</v>
      </c>
      <c r="BC178" s="40">
        <f t="shared" si="24"/>
        <v>1</v>
      </c>
      <c r="BD178" s="40">
        <f>IF(Q178=MAX(Q172:Q181),1,0)</f>
        <v>0</v>
      </c>
      <c r="BE178" s="40">
        <f>IF(R178=MAX(R172:R181),1,0)</f>
        <v>0</v>
      </c>
      <c r="BF178" s="40">
        <f t="shared" ref="BF178:BG178" si="25">IF(S178=MAX(S172:S181),1,0)</f>
        <v>0</v>
      </c>
      <c r="BG178" s="40">
        <f t="shared" si="25"/>
        <v>0</v>
      </c>
      <c r="BH178" s="40">
        <f>IF(U178=MAX(U172:U181),1,0)</f>
        <v>0</v>
      </c>
      <c r="BI178" s="40">
        <f>IF(V178=MAX(V172:V181),1,0)</f>
        <v>0</v>
      </c>
      <c r="BJ178" s="40">
        <f t="shared" ref="BJ178:BU178" si="26">IF(W178=MAX(W172:W181),1,0)</f>
        <v>0</v>
      </c>
      <c r="BK178" s="40">
        <f t="shared" si="26"/>
        <v>0</v>
      </c>
      <c r="BL178" s="40">
        <f t="shared" si="26"/>
        <v>0</v>
      </c>
      <c r="BM178" s="40">
        <f t="shared" si="26"/>
        <v>0</v>
      </c>
      <c r="BN178" s="40">
        <f t="shared" si="26"/>
        <v>0</v>
      </c>
      <c r="BO178" s="40">
        <f t="shared" si="26"/>
        <v>0</v>
      </c>
      <c r="BP178" s="40">
        <f t="shared" si="26"/>
        <v>0</v>
      </c>
      <c r="BQ178" s="40">
        <f t="shared" si="26"/>
        <v>0</v>
      </c>
      <c r="BR178" s="40">
        <f t="shared" si="26"/>
        <v>0</v>
      </c>
      <c r="BS178" s="40">
        <f t="shared" si="26"/>
        <v>0</v>
      </c>
      <c r="BT178" s="40">
        <f t="shared" si="26"/>
        <v>0</v>
      </c>
      <c r="BU178" s="40">
        <f t="shared" si="26"/>
        <v>0</v>
      </c>
      <c r="BV178" s="40">
        <f>IF(AI178=MAX(AI172:AI181),1,0)</f>
        <v>0</v>
      </c>
      <c r="BW178" s="40">
        <f>IF(AJ178=MAX(AJ172:AJ181),1,0)</f>
        <v>0</v>
      </c>
      <c r="BX178" s="40">
        <f t="shared" ref="BX178:BZ178" si="27">IF(AK178=MAX(AK172:AK181),1,0)</f>
        <v>0</v>
      </c>
      <c r="BY178" s="40">
        <f t="shared" si="27"/>
        <v>0</v>
      </c>
      <c r="BZ178" s="40">
        <f t="shared" si="27"/>
        <v>0</v>
      </c>
      <c r="CA178" s="40">
        <f>IF(AN178=MAX(AN172:AN181),1,0)</f>
        <v>0</v>
      </c>
      <c r="CB178" s="14"/>
      <c r="CC178" s="14"/>
      <c r="CD178" s="14"/>
    </row>
    <row r="179" spans="1:82" x14ac:dyDescent="0.25">
      <c r="A179" s="39" t="str">
        <f>Accueil!C20</f>
        <v>Cyclo 70</v>
      </c>
      <c r="B179" s="39">
        <f>Accueil!D20</f>
        <v>22</v>
      </c>
      <c r="C179" s="39">
        <f>Accueil!E20</f>
        <v>4</v>
      </c>
      <c r="D179" s="39">
        <f>Accueil!F20</f>
        <v>5</v>
      </c>
      <c r="E179" s="39">
        <f>Accueil!G20</f>
        <v>1</v>
      </c>
      <c r="F179" s="39">
        <f>Accueil!H20</f>
        <v>0</v>
      </c>
      <c r="G179" s="39">
        <f>Accueil!I20</f>
        <v>4</v>
      </c>
      <c r="H179" s="39">
        <f>Accueil!J20</f>
        <v>8</v>
      </c>
      <c r="I179" s="39">
        <f>Accueil!K20</f>
        <v>0</v>
      </c>
      <c r="J179" s="39">
        <f>Accueil!L20</f>
        <v>0</v>
      </c>
      <c r="K179" s="39">
        <f>Accueil!M20</f>
        <v>0</v>
      </c>
      <c r="L179" s="39">
        <f>Accueil!N20</f>
        <v>0</v>
      </c>
      <c r="M179" s="39">
        <f>Accueil!O20</f>
        <v>0</v>
      </c>
      <c r="N179" s="39">
        <f>Accueil!P20</f>
        <v>0</v>
      </c>
      <c r="O179" s="39">
        <f>Accueil!Q20</f>
        <v>0</v>
      </c>
      <c r="P179" s="39">
        <f>Accueil!R20</f>
        <v>0</v>
      </c>
      <c r="Q179" s="39">
        <f>Accueil!S20</f>
        <v>0</v>
      </c>
      <c r="R179" s="39">
        <f>Accueil!T20</f>
        <v>0</v>
      </c>
      <c r="S179" s="39">
        <f>Accueil!U20</f>
        <v>0</v>
      </c>
      <c r="T179" s="39">
        <f>Accueil!V20</f>
        <v>0</v>
      </c>
      <c r="U179" s="39">
        <f>Accueil!W20</f>
        <v>0</v>
      </c>
      <c r="V179" s="39">
        <f>Accueil!X20</f>
        <v>0</v>
      </c>
      <c r="W179" s="39">
        <f>Accueil!Y20</f>
        <v>0</v>
      </c>
      <c r="X179" s="39">
        <f>Accueil!Z20</f>
        <v>0</v>
      </c>
      <c r="Y179" s="39">
        <f>Accueil!AA20</f>
        <v>0</v>
      </c>
      <c r="Z179" s="39">
        <f>Accueil!AB20</f>
        <v>0</v>
      </c>
      <c r="AA179" s="39">
        <f>Accueil!AC20</f>
        <v>0</v>
      </c>
      <c r="AB179" s="39">
        <f>Accueil!AD20</f>
        <v>0</v>
      </c>
      <c r="AC179" s="39">
        <f>Accueil!AE20</f>
        <v>0</v>
      </c>
      <c r="AD179" s="39">
        <f>Accueil!AF20</f>
        <v>0</v>
      </c>
      <c r="AE179" s="39">
        <f>Accueil!AG20</f>
        <v>0</v>
      </c>
      <c r="AF179" s="39">
        <f>Accueil!AH20</f>
        <v>0</v>
      </c>
      <c r="AG179" s="39">
        <f>Accueil!AI20</f>
        <v>0</v>
      </c>
      <c r="AH179" s="39">
        <f>Accueil!AJ20</f>
        <v>0</v>
      </c>
      <c r="AI179" s="39">
        <f>Accueil!AK20</f>
        <v>0</v>
      </c>
      <c r="AJ179" s="39">
        <f>Accueil!AL20</f>
        <v>0</v>
      </c>
      <c r="AK179" s="39">
        <f>Accueil!AM20</f>
        <v>0</v>
      </c>
      <c r="AL179" s="39">
        <f>Accueil!AN20</f>
        <v>0</v>
      </c>
      <c r="AM179" s="39">
        <f>Accueil!AO20</f>
        <v>0</v>
      </c>
      <c r="AN179" s="39">
        <f>Accueil!AP20</f>
        <v>0</v>
      </c>
      <c r="AO179" s="39">
        <f>Accueil!AQ20</f>
        <v>4.4000000000000004</v>
      </c>
      <c r="AP179" s="40">
        <f>IF(C179=MAX(C172:C181),1,0)</f>
        <v>0</v>
      </c>
      <c r="AQ179" s="40">
        <f>IF(D179=MAX(D172:D181),1,0)</f>
        <v>0</v>
      </c>
      <c r="AR179" s="40">
        <f t="shared" ref="AR179:BC179" si="28">IF(E179=MAX(E172:E181),1,0)</f>
        <v>0</v>
      </c>
      <c r="AS179" s="40">
        <f t="shared" si="28"/>
        <v>0</v>
      </c>
      <c r="AT179" s="40">
        <f t="shared" si="28"/>
        <v>0</v>
      </c>
      <c r="AU179" s="40">
        <f t="shared" si="28"/>
        <v>1</v>
      </c>
      <c r="AV179" s="40">
        <f t="shared" si="28"/>
        <v>0</v>
      </c>
      <c r="AW179" s="40">
        <f t="shared" si="28"/>
        <v>0</v>
      </c>
      <c r="AX179" s="40">
        <f t="shared" si="28"/>
        <v>0</v>
      </c>
      <c r="AY179" s="40">
        <f t="shared" si="28"/>
        <v>0</v>
      </c>
      <c r="AZ179" s="40">
        <f t="shared" si="28"/>
        <v>0</v>
      </c>
      <c r="BA179" s="40">
        <f t="shared" si="28"/>
        <v>0</v>
      </c>
      <c r="BB179" s="40">
        <f t="shared" si="28"/>
        <v>0</v>
      </c>
      <c r="BC179" s="40">
        <f t="shared" si="28"/>
        <v>0</v>
      </c>
      <c r="BD179" s="40">
        <f>IF(Q179=MAX(Q172:Q181),1,0)</f>
        <v>0</v>
      </c>
      <c r="BE179" s="40">
        <f>IF(R179=MAX(R172:R181),1,0)</f>
        <v>0</v>
      </c>
      <c r="BF179" s="40">
        <f t="shared" ref="BF179:BG179" si="29">IF(S179=MAX(S172:S181),1,0)</f>
        <v>0</v>
      </c>
      <c r="BG179" s="40">
        <f t="shared" si="29"/>
        <v>0</v>
      </c>
      <c r="BH179" s="40">
        <f>IF(U179=MAX(U172:U181),1,0)</f>
        <v>0</v>
      </c>
      <c r="BI179" s="40">
        <f>IF(V179=MAX(V172:V181),1,0)</f>
        <v>0</v>
      </c>
      <c r="BJ179" s="40">
        <f t="shared" ref="BJ179:BU179" si="30">IF(W179=MAX(W172:W181),1,0)</f>
        <v>0</v>
      </c>
      <c r="BK179" s="40">
        <f t="shared" si="30"/>
        <v>0</v>
      </c>
      <c r="BL179" s="40">
        <f t="shared" si="30"/>
        <v>0</v>
      </c>
      <c r="BM179" s="40">
        <f t="shared" si="30"/>
        <v>0</v>
      </c>
      <c r="BN179" s="40">
        <f t="shared" si="30"/>
        <v>0</v>
      </c>
      <c r="BO179" s="40">
        <f t="shared" si="30"/>
        <v>0</v>
      </c>
      <c r="BP179" s="40">
        <f t="shared" si="30"/>
        <v>0</v>
      </c>
      <c r="BQ179" s="40">
        <f t="shared" si="30"/>
        <v>0</v>
      </c>
      <c r="BR179" s="40">
        <f t="shared" si="30"/>
        <v>0</v>
      </c>
      <c r="BS179" s="40">
        <f t="shared" si="30"/>
        <v>0</v>
      </c>
      <c r="BT179" s="40">
        <f t="shared" si="30"/>
        <v>0</v>
      </c>
      <c r="BU179" s="40">
        <f t="shared" si="30"/>
        <v>0</v>
      </c>
      <c r="BV179" s="40">
        <f>IF(AI179=MAX(AI172:AI181),1,0)</f>
        <v>0</v>
      </c>
      <c r="BW179" s="40">
        <f>IF(AJ179=MAX(AJ172:AJ181),1,0)</f>
        <v>0</v>
      </c>
      <c r="BX179" s="40">
        <f t="shared" ref="BX179:BZ179" si="31">IF(AK179=MAX(AK172:AK181),1,0)</f>
        <v>0</v>
      </c>
      <c r="BY179" s="40">
        <f t="shared" si="31"/>
        <v>0</v>
      </c>
      <c r="BZ179" s="40">
        <f t="shared" si="31"/>
        <v>0</v>
      </c>
      <c r="CA179" s="40">
        <f>IF(AN179=MAX(AN172:AN181),1,0)</f>
        <v>0</v>
      </c>
      <c r="CB179" s="14"/>
      <c r="CC179" s="14"/>
      <c r="CD179" s="14"/>
    </row>
    <row r="180" spans="1:82" x14ac:dyDescent="0.25">
      <c r="A180" s="39" t="str">
        <f>Accueil!C21</f>
        <v>Renaud</v>
      </c>
      <c r="B180" s="39">
        <f>Accueil!D21</f>
        <v>15</v>
      </c>
      <c r="C180" s="39">
        <f>Accueil!E21</f>
        <v>7</v>
      </c>
      <c r="D180" s="39">
        <f>Accueil!F21</f>
        <v>0</v>
      </c>
      <c r="E180" s="39">
        <f>Accueil!G21</f>
        <v>1</v>
      </c>
      <c r="F180" s="39">
        <f>Accueil!H21</f>
        <v>3</v>
      </c>
      <c r="G180" s="39">
        <f>Accueil!I21</f>
        <v>0</v>
      </c>
      <c r="H180" s="39">
        <f>Accueil!J21</f>
        <v>4</v>
      </c>
      <c r="I180" s="39">
        <f>Accueil!K21</f>
        <v>0</v>
      </c>
      <c r="J180" s="39">
        <f>Accueil!L21</f>
        <v>0</v>
      </c>
      <c r="K180" s="39">
        <f>Accueil!M21</f>
        <v>0</v>
      </c>
      <c r="L180" s="39">
        <f>Accueil!N21</f>
        <v>0</v>
      </c>
      <c r="M180" s="39">
        <f>Accueil!O21</f>
        <v>0</v>
      </c>
      <c r="N180" s="39">
        <f>Accueil!P21</f>
        <v>0</v>
      </c>
      <c r="O180" s="39">
        <f>Accueil!Q21</f>
        <v>0</v>
      </c>
      <c r="P180" s="39">
        <f>Accueil!R21</f>
        <v>0</v>
      </c>
      <c r="Q180" s="39">
        <f>Accueil!S21</f>
        <v>0</v>
      </c>
      <c r="R180" s="39">
        <f>Accueil!T21</f>
        <v>0</v>
      </c>
      <c r="S180" s="39">
        <f>Accueil!U21</f>
        <v>0</v>
      </c>
      <c r="T180" s="39">
        <f>Accueil!V21</f>
        <v>0</v>
      </c>
      <c r="U180" s="39">
        <f>Accueil!W21</f>
        <v>0</v>
      </c>
      <c r="V180" s="39">
        <f>Accueil!X21</f>
        <v>0</v>
      </c>
      <c r="W180" s="39">
        <f>Accueil!Y21</f>
        <v>0</v>
      </c>
      <c r="X180" s="39">
        <f>Accueil!Z21</f>
        <v>0</v>
      </c>
      <c r="Y180" s="39">
        <f>Accueil!AA21</f>
        <v>0</v>
      </c>
      <c r="Z180" s="39">
        <f>Accueil!AB21</f>
        <v>0</v>
      </c>
      <c r="AA180" s="39">
        <f>Accueil!AC21</f>
        <v>0</v>
      </c>
      <c r="AB180" s="39">
        <f>Accueil!AD21</f>
        <v>0</v>
      </c>
      <c r="AC180" s="39">
        <f>Accueil!AE21</f>
        <v>0</v>
      </c>
      <c r="AD180" s="39">
        <f>Accueil!AF21</f>
        <v>0</v>
      </c>
      <c r="AE180" s="39">
        <f>Accueil!AG21</f>
        <v>0</v>
      </c>
      <c r="AF180" s="39">
        <f>Accueil!AH21</f>
        <v>0</v>
      </c>
      <c r="AG180" s="39">
        <f>Accueil!AI21</f>
        <v>0</v>
      </c>
      <c r="AH180" s="39">
        <f>Accueil!AJ21</f>
        <v>0</v>
      </c>
      <c r="AI180" s="39">
        <f>Accueil!AK21</f>
        <v>0</v>
      </c>
      <c r="AJ180" s="39">
        <f>Accueil!AL21</f>
        <v>0</v>
      </c>
      <c r="AK180" s="39">
        <f>Accueil!AM21</f>
        <v>0</v>
      </c>
      <c r="AL180" s="39">
        <f>Accueil!AN21</f>
        <v>0</v>
      </c>
      <c r="AM180" s="39">
        <f>Accueil!AO21</f>
        <v>0</v>
      </c>
      <c r="AN180" s="39">
        <f>Accueil!AP21</f>
        <v>0</v>
      </c>
      <c r="AO180" s="39">
        <f>Accueil!AQ21</f>
        <v>3.75</v>
      </c>
      <c r="AP180" s="40">
        <f>IF(C180=MAX(C172:C181),1,0)</f>
        <v>1</v>
      </c>
      <c r="AQ180" s="40">
        <f>IF(D180=MAX(D172:D181),1,0)</f>
        <v>0</v>
      </c>
      <c r="AR180" s="40">
        <f t="shared" ref="AR180:BC180" si="32">IF(E180=MAX(E172:E181),1,0)</f>
        <v>0</v>
      </c>
      <c r="AS180" s="40">
        <f t="shared" si="32"/>
        <v>0</v>
      </c>
      <c r="AT180" s="40">
        <f t="shared" si="32"/>
        <v>0</v>
      </c>
      <c r="AU180" s="40">
        <f t="shared" si="32"/>
        <v>0</v>
      </c>
      <c r="AV180" s="40">
        <f t="shared" si="32"/>
        <v>0</v>
      </c>
      <c r="AW180" s="40">
        <f t="shared" si="32"/>
        <v>0</v>
      </c>
      <c r="AX180" s="40">
        <f t="shared" si="32"/>
        <v>0</v>
      </c>
      <c r="AY180" s="40">
        <f t="shared" si="32"/>
        <v>0</v>
      </c>
      <c r="AZ180" s="40">
        <f t="shared" si="32"/>
        <v>0</v>
      </c>
      <c r="BA180" s="40">
        <f t="shared" si="32"/>
        <v>0</v>
      </c>
      <c r="BB180" s="40">
        <f t="shared" si="32"/>
        <v>0</v>
      </c>
      <c r="BC180" s="40">
        <f t="shared" si="32"/>
        <v>0</v>
      </c>
      <c r="BD180" s="40">
        <f>IF(Q180=MAX(Q172:Q181),1,0)</f>
        <v>0</v>
      </c>
      <c r="BE180" s="40">
        <f>IF(R180=MAX(R172:R181),1,0)</f>
        <v>0</v>
      </c>
      <c r="BF180" s="40">
        <f t="shared" ref="BF180:BG180" si="33">IF(S180=MAX(S172:S181),1,0)</f>
        <v>0</v>
      </c>
      <c r="BG180" s="40">
        <f t="shared" si="33"/>
        <v>0</v>
      </c>
      <c r="BH180" s="40">
        <f>IF(U180=MAX(U172:U181),1,0)</f>
        <v>0</v>
      </c>
      <c r="BI180" s="40">
        <f>IF(V180=MAX(V172:V181),1,0)</f>
        <v>0</v>
      </c>
      <c r="BJ180" s="40">
        <f t="shared" ref="BJ180:BU180" si="34">IF(W180=MAX(W172:W181),1,0)</f>
        <v>0</v>
      </c>
      <c r="BK180" s="40">
        <f t="shared" si="34"/>
        <v>0</v>
      </c>
      <c r="BL180" s="40">
        <f t="shared" si="34"/>
        <v>0</v>
      </c>
      <c r="BM180" s="40">
        <f t="shared" si="34"/>
        <v>0</v>
      </c>
      <c r="BN180" s="40">
        <f t="shared" si="34"/>
        <v>0</v>
      </c>
      <c r="BO180" s="40">
        <f t="shared" si="34"/>
        <v>0</v>
      </c>
      <c r="BP180" s="40">
        <f t="shared" si="34"/>
        <v>0</v>
      </c>
      <c r="BQ180" s="40">
        <f t="shared" si="34"/>
        <v>0</v>
      </c>
      <c r="BR180" s="40">
        <f t="shared" si="34"/>
        <v>0</v>
      </c>
      <c r="BS180" s="40">
        <f t="shared" si="34"/>
        <v>0</v>
      </c>
      <c r="BT180" s="40">
        <f t="shared" si="34"/>
        <v>0</v>
      </c>
      <c r="BU180" s="40">
        <f t="shared" si="34"/>
        <v>0</v>
      </c>
      <c r="BV180" s="40">
        <f>IF(AI180=MAX(AI172:AI181),1,0)</f>
        <v>0</v>
      </c>
      <c r="BW180" s="40">
        <f>IF(AJ180=MAX(AJ172:AJ181),1,0)</f>
        <v>0</v>
      </c>
      <c r="BX180" s="40">
        <f t="shared" ref="BX180:BZ180" si="35">IF(AK180=MAX(AK172:AK181),1,0)</f>
        <v>0</v>
      </c>
      <c r="BY180" s="40">
        <f t="shared" si="35"/>
        <v>0</v>
      </c>
      <c r="BZ180" s="40">
        <f t="shared" si="35"/>
        <v>0</v>
      </c>
      <c r="CA180" s="40">
        <f>IF(AN180=MAX(AN172:AN181),1,0)</f>
        <v>0</v>
      </c>
      <c r="CB180" s="14"/>
      <c r="CC180" s="14"/>
      <c r="CD180" s="14"/>
    </row>
    <row r="181" spans="1:82" x14ac:dyDescent="0.25">
      <c r="A181" s="39" t="str">
        <f>Accueil!C22</f>
        <v>Matt</v>
      </c>
      <c r="B181" s="39">
        <f>Accueil!D22</f>
        <v>7</v>
      </c>
      <c r="C181" s="39">
        <f>Accueil!E22</f>
        <v>3</v>
      </c>
      <c r="D181" s="39">
        <f>Accueil!F22</f>
        <v>4</v>
      </c>
      <c r="E181" s="39">
        <f>Accueil!G22</f>
        <v>0</v>
      </c>
      <c r="F181" s="39">
        <f>Accueil!H22</f>
        <v>0</v>
      </c>
      <c r="G181" s="39">
        <f>Accueil!I22</f>
        <v>0</v>
      </c>
      <c r="H181" s="39">
        <f>Accueil!J22</f>
        <v>0</v>
      </c>
      <c r="I181" s="39">
        <f>Accueil!K22</f>
        <v>0</v>
      </c>
      <c r="J181" s="39">
        <f>Accueil!L22</f>
        <v>0</v>
      </c>
      <c r="K181" s="39">
        <f>Accueil!M22</f>
        <v>0</v>
      </c>
      <c r="L181" s="39">
        <f>Accueil!N22</f>
        <v>0</v>
      </c>
      <c r="M181" s="39">
        <f>Accueil!O22</f>
        <v>0</v>
      </c>
      <c r="N181" s="39">
        <f>Accueil!P22</f>
        <v>0</v>
      </c>
      <c r="O181" s="39">
        <f>Accueil!Q22</f>
        <v>0</v>
      </c>
      <c r="P181" s="39">
        <f>Accueil!R22</f>
        <v>0</v>
      </c>
      <c r="Q181" s="39">
        <f>Accueil!S22</f>
        <v>0</v>
      </c>
      <c r="R181" s="39">
        <f>Accueil!T22</f>
        <v>0</v>
      </c>
      <c r="S181" s="39">
        <f>Accueil!U22</f>
        <v>0</v>
      </c>
      <c r="T181" s="39">
        <f>Accueil!V22</f>
        <v>0</v>
      </c>
      <c r="U181" s="39">
        <f>Accueil!W22</f>
        <v>0</v>
      </c>
      <c r="V181" s="39">
        <f>Accueil!X22</f>
        <v>0</v>
      </c>
      <c r="W181" s="39">
        <f>Accueil!Y22</f>
        <v>0</v>
      </c>
      <c r="X181" s="39">
        <f>Accueil!Z22</f>
        <v>0</v>
      </c>
      <c r="Y181" s="39">
        <f>Accueil!AA22</f>
        <v>0</v>
      </c>
      <c r="Z181" s="39">
        <f>Accueil!AB22</f>
        <v>0</v>
      </c>
      <c r="AA181" s="39">
        <f>Accueil!AC22</f>
        <v>0</v>
      </c>
      <c r="AB181" s="39">
        <f>Accueil!AD22</f>
        <v>0</v>
      </c>
      <c r="AC181" s="39">
        <f>Accueil!AE22</f>
        <v>0</v>
      </c>
      <c r="AD181" s="39">
        <f>Accueil!AF22</f>
        <v>0</v>
      </c>
      <c r="AE181" s="39">
        <f>Accueil!AG22</f>
        <v>0</v>
      </c>
      <c r="AF181" s="39">
        <f>Accueil!AH22</f>
        <v>0</v>
      </c>
      <c r="AG181" s="39">
        <f>Accueil!AI22</f>
        <v>0</v>
      </c>
      <c r="AH181" s="39">
        <f>Accueil!AJ22</f>
        <v>0</v>
      </c>
      <c r="AI181" s="39">
        <f>Accueil!AK22</f>
        <v>0</v>
      </c>
      <c r="AJ181" s="39">
        <f>Accueil!AL22</f>
        <v>0</v>
      </c>
      <c r="AK181" s="39">
        <f>Accueil!AM22</f>
        <v>0</v>
      </c>
      <c r="AL181" s="39">
        <f>Accueil!AN22</f>
        <v>0</v>
      </c>
      <c r="AM181" s="39">
        <f>Accueil!AO22</f>
        <v>0</v>
      </c>
      <c r="AN181" s="39">
        <f>Accueil!AP22</f>
        <v>0</v>
      </c>
      <c r="AO181" s="39">
        <f>Accueil!AQ22</f>
        <v>3.5</v>
      </c>
      <c r="AP181" s="40">
        <f>IF(C181=MAX(C172:C181),1,0)</f>
        <v>0</v>
      </c>
      <c r="AQ181" s="40">
        <f>IF(D181=MAX(D172:D181),1,0)</f>
        <v>0</v>
      </c>
      <c r="AR181" s="40">
        <f t="shared" ref="AR181:BC181" si="36">IF(E181=MAX(E172:E181),1,0)</f>
        <v>0</v>
      </c>
      <c r="AS181" s="40">
        <f t="shared" si="36"/>
        <v>0</v>
      </c>
      <c r="AT181" s="40">
        <f t="shared" si="36"/>
        <v>0</v>
      </c>
      <c r="AU181" s="40">
        <f t="shared" si="36"/>
        <v>0</v>
      </c>
      <c r="AV181" s="40">
        <f t="shared" si="36"/>
        <v>0</v>
      </c>
      <c r="AW181" s="40">
        <f t="shared" si="36"/>
        <v>0</v>
      </c>
      <c r="AX181" s="40">
        <f t="shared" si="36"/>
        <v>0</v>
      </c>
      <c r="AY181" s="40">
        <f t="shared" si="36"/>
        <v>0</v>
      </c>
      <c r="AZ181" s="40">
        <f t="shared" si="36"/>
        <v>0</v>
      </c>
      <c r="BA181" s="40">
        <f t="shared" si="36"/>
        <v>0</v>
      </c>
      <c r="BB181" s="40">
        <f t="shared" si="36"/>
        <v>0</v>
      </c>
      <c r="BC181" s="40">
        <f t="shared" si="36"/>
        <v>0</v>
      </c>
      <c r="BD181" s="40">
        <f>IF(Q181=MAX(Q172:Q181),1,0)</f>
        <v>0</v>
      </c>
      <c r="BE181" s="40">
        <f>IF(R181=MAX(R172:R181),1,0)</f>
        <v>0</v>
      </c>
      <c r="BF181" s="40">
        <f t="shared" ref="BF181:BG181" si="37">IF(S181=MAX(S172:S181),1,0)</f>
        <v>0</v>
      </c>
      <c r="BG181" s="40">
        <f t="shared" si="37"/>
        <v>0</v>
      </c>
      <c r="BH181" s="40">
        <f>IF(U181=MAX(U172:U181),1,0)</f>
        <v>0</v>
      </c>
      <c r="BI181" s="40">
        <f>IF(V181=MAX(V172:V181),1,0)</f>
        <v>0</v>
      </c>
      <c r="BJ181" s="40">
        <f t="shared" ref="BJ181:BU181" si="38">IF(W181=MAX(W172:W181),1,0)</f>
        <v>0</v>
      </c>
      <c r="BK181" s="40">
        <f t="shared" si="38"/>
        <v>0</v>
      </c>
      <c r="BL181" s="40">
        <f t="shared" si="38"/>
        <v>0</v>
      </c>
      <c r="BM181" s="40">
        <f t="shared" si="38"/>
        <v>0</v>
      </c>
      <c r="BN181" s="40">
        <f t="shared" si="38"/>
        <v>0</v>
      </c>
      <c r="BO181" s="40">
        <f t="shared" si="38"/>
        <v>0</v>
      </c>
      <c r="BP181" s="40">
        <f t="shared" si="38"/>
        <v>0</v>
      </c>
      <c r="BQ181" s="40">
        <f t="shared" si="38"/>
        <v>0</v>
      </c>
      <c r="BR181" s="40">
        <f t="shared" si="38"/>
        <v>0</v>
      </c>
      <c r="BS181" s="40">
        <f t="shared" si="38"/>
        <v>0</v>
      </c>
      <c r="BT181" s="40">
        <f t="shared" si="38"/>
        <v>0</v>
      </c>
      <c r="BU181" s="40">
        <f t="shared" si="38"/>
        <v>0</v>
      </c>
      <c r="BV181" s="40">
        <f>IF(AI181=MAX(AI172:AI181),1,0)</f>
        <v>0</v>
      </c>
      <c r="BW181" s="40">
        <f>IF(AJ181=MAX(AJ172:AJ181),1,0)</f>
        <v>0</v>
      </c>
      <c r="BX181" s="40">
        <f t="shared" ref="BX181:BZ181" si="39">IF(AK181=MAX(AK172:AK181),1,0)</f>
        <v>0</v>
      </c>
      <c r="BY181" s="40">
        <f t="shared" si="39"/>
        <v>0</v>
      </c>
      <c r="BZ181" s="40">
        <f t="shared" si="39"/>
        <v>0</v>
      </c>
      <c r="CA181" s="40">
        <f>IF(AN181=MAX(AN172:AN181),1,0)</f>
        <v>0</v>
      </c>
      <c r="CB181" s="14"/>
      <c r="CC181" s="14"/>
      <c r="CD181" s="14"/>
    </row>
    <row r="182" spans="1:82" ht="15.75" thickBot="1" x14ac:dyDescent="0.3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</row>
    <row r="183" spans="1:82" ht="15.75" thickBot="1" x14ac:dyDescent="0.3">
      <c r="A183" s="38"/>
      <c r="T183" s="57" t="s">
        <v>502</v>
      </c>
      <c r="U183" s="58"/>
      <c r="V183" s="59"/>
      <c r="W183" s="50"/>
    </row>
    <row r="185" spans="1:82" x14ac:dyDescent="0.25">
      <c r="A185" s="39" t="str">
        <f>Accueil!C13</f>
        <v>Régis</v>
      </c>
      <c r="B185" s="39"/>
      <c r="C185" s="39">
        <f>IF(C172="",NA(),SUM(C172)/COUNTIF(C172,"&gt;0"))</f>
        <v>5</v>
      </c>
      <c r="D185" s="39">
        <f>IF(D172="",NA(),SUM(C172:D172)/COUNTIF(C172:D172,"&gt;0"))</f>
        <v>4</v>
      </c>
      <c r="E185" s="39">
        <f>IF(E172="",NA(),SUM(C172:E172)/COUNTIF(C172:E172,"&gt;0"))</f>
        <v>3</v>
      </c>
      <c r="F185" s="39">
        <f>IF(F172="",NA(),SUM(C172:F172)/COUNTIF(C172:F172,"&gt;0"))</f>
        <v>3.25</v>
      </c>
      <c r="G185" s="39">
        <f>IF(G172="",NA(),SUM(C172:G172)/COUNTIF(C172:G172,"&gt;0"))</f>
        <v>3.4</v>
      </c>
      <c r="H185" s="39">
        <f>IF(H172="",NA(),SUM(C172:H172)/COUNTIF(C172:H172,"&gt;0"))</f>
        <v>3.6666666666666665</v>
      </c>
      <c r="I185" s="39">
        <f>IF(I172="",NA(),SUM(C172:I172)/COUNTIF(C172:I172,"&gt;0"))</f>
        <v>3.8571428571428572</v>
      </c>
      <c r="J185" s="39">
        <f>IF(J172="",NA(),SUM(C172:J172)/COUNTIF(C172:J172,"&gt;0"))</f>
        <v>4.375</v>
      </c>
      <c r="K185" s="39">
        <f>IF(K172="",NA(),SUM(C172:K172)/COUNTIF(C172:K172,"&gt;0"))</f>
        <v>4.4444444444444446</v>
      </c>
      <c r="L185" s="39">
        <f>IF(L172="",NA(),SUM(C172:L172)/COUNTIF(C172:L172,"&gt;0"))</f>
        <v>4.3</v>
      </c>
      <c r="M185" s="39">
        <f>IF(M172="",NA(),SUM(C172:M172)/COUNTIF(C172:M172,"&gt;0"))</f>
        <v>4.2727272727272725</v>
      </c>
      <c r="N185" s="39">
        <f>IF(N172="",NA(),SUM(C172:N172)/COUNTIF(C172:N172,"&gt;0"))</f>
        <v>4.416666666666667</v>
      </c>
      <c r="O185" s="39">
        <f>IF(O172="",NA(),SUM(C172:O172)/COUNTIF(C172:O172,"&gt;0"))</f>
        <v>4.4615384615384617</v>
      </c>
      <c r="P185" s="39">
        <f>IF(P172="",NA(),SUM(C172:P172)/COUNTIF(C172:P172,"&gt;0"))</f>
        <v>4.3571428571428568</v>
      </c>
      <c r="Q185" s="39">
        <f>IF(Q172="",NA(),SUM(C172:Q172)/COUNTIF(C172:Q172,"&gt;0"))</f>
        <v>4.5333333333333332</v>
      </c>
      <c r="R185" s="39">
        <f>IF(R172="",NA(),SUM(C172:R172)/COUNTIF(C172:R172,"&gt;0"))</f>
        <v>4.5</v>
      </c>
      <c r="S185" s="39">
        <f>IF(S172="",NA(),SUM(C172:S172)/COUNTIF(C172:S172,"&gt;0"))</f>
        <v>4.5882352941176467</v>
      </c>
      <c r="T185" s="39">
        <f>IF(T172="",NA(),SUM(C172:T172)/COUNTIF(C172:T172,"&gt;0"))</f>
        <v>4.5555555555555554</v>
      </c>
      <c r="U185" s="39">
        <f>IF(U172="",NA(),SUM(C172:U172)/COUNTIF(C172:U172,"&gt;0"))</f>
        <v>4.6315789473684212</v>
      </c>
      <c r="V185" s="39">
        <f>IF(V172="",NA(),SUM(C172:V172)/COUNTIF(C172:V172,"&gt;0"))</f>
        <v>4.55</v>
      </c>
      <c r="W185" s="39">
        <f>IF(W172="",NA(),SUM(C172:W172)/COUNTIF(C172:W172,"&gt;0"))</f>
        <v>4.5714285714285712</v>
      </c>
      <c r="X185" s="39">
        <f>IF(X172="",NA(),SUM(C172:X172)/COUNTIF(C172:X172,"&gt;0"))</f>
        <v>4.5</v>
      </c>
      <c r="Y185" s="39">
        <f>IF(Y172="",NA(),SUM(C172:Y172)/COUNTIF(C172:Y172,"&gt;0"))</f>
        <v>4.3913043478260869</v>
      </c>
      <c r="Z185" s="39">
        <f>IF(Z172="",NA(),SUM(C172:Z172)/COUNTIF(C172:Z172,"&gt;0"))</f>
        <v>4.416666666666667</v>
      </c>
      <c r="AA185" s="39">
        <f>IF(AA172="",NA(),SUM(C172:AA172)/COUNTIF(C172:AA172,"&gt;0"))</f>
        <v>4.4400000000000004</v>
      </c>
      <c r="AB185" s="39">
        <f>IF(AB172="",NA(),SUM(C172:AB172)/COUNTIF(C172:AB172,"&gt;0"))</f>
        <v>4.384615384615385</v>
      </c>
      <c r="AC185" s="39">
        <f>IF(AC172="",NA(),SUM(C172:AC172)/COUNTIF(C172:AC172,"&gt;0"))</f>
        <v>4.4814814814814818</v>
      </c>
      <c r="AD185" s="39">
        <f>IF(AD172="",NA(),SUM(C172:AD172)/COUNTIF(C172:AD172,"&gt;0"))</f>
        <v>4.5357142857142856</v>
      </c>
      <c r="AE185" s="39">
        <f>IF(AE172="",NA(),SUM(C172:AE172)/COUNTIF(C172:AE172,"&gt;0"))</f>
        <v>4.6206896551724137</v>
      </c>
      <c r="AF185" s="39">
        <f>IF(AF172="",NA(),SUM(C172:AF172)/COUNTIF(C172:AF172,"&gt;0"))</f>
        <v>4.6333333333333337</v>
      </c>
      <c r="AG185" s="39">
        <f>IF(AG172="",NA(),SUM(C172:AG172)/COUNTIF(C172:AG172,"&gt;0"))</f>
        <v>4.580645161290323</v>
      </c>
      <c r="AH185" s="39">
        <f>IF(AH172="",NA(),SUM(C172:AH172)/COUNTIF(C172:AH172,"&gt;0"))</f>
        <v>4.59375</v>
      </c>
      <c r="AI185" s="39">
        <f>IF(AI172="",NA(),SUM(C172:AI172)/COUNTIF(C172:AI172,"&gt;0"))</f>
        <v>4.6060606060606064</v>
      </c>
      <c r="AJ185" s="39">
        <f>IF(AJ172="",NA(),SUM(C172:AJ172)/COUNTIF(C172:AJ172,"&gt;0"))</f>
        <v>4.5882352941176467</v>
      </c>
      <c r="AK185" s="39">
        <f>IF(AK172="",NA(),SUM(C172:AK172)/COUNTIF(C172:AK172,"&gt;0"))</f>
        <v>4.5999999999999996</v>
      </c>
      <c r="AL185" s="39">
        <f>IF(AL172="",NA(),SUM(C172:AL172)/COUNTIF(C172:AL172,"&gt;0"))</f>
        <v>4.6111111111111107</v>
      </c>
      <c r="AM185" s="39">
        <f>IF(AM172="",NA(),SUM(C172:AM172)/COUNTIF(C172:AM172,"&gt;0"))</f>
        <v>4.6486486486486482</v>
      </c>
      <c r="AN185" s="51">
        <f>IF(AN172="",NA(),SUM(C172:AN172)/COUNTIF(C172:AN172,"&gt;0"))</f>
        <v>4.6578947368421053</v>
      </c>
      <c r="AO185" s="52"/>
    </row>
    <row r="186" spans="1:82" x14ac:dyDescent="0.25">
      <c r="A186" s="39" t="str">
        <f>Accueil!C14</f>
        <v>Manu</v>
      </c>
      <c r="B186" s="39"/>
      <c r="C186" s="39">
        <f t="shared" ref="C186:C194" si="40">IF(C173="",NA(),SUM(C173)/COUNTIF(C173,"&gt;0"))</f>
        <v>4</v>
      </c>
      <c r="D186" s="39">
        <f t="shared" ref="D186:D194" si="41">IF(D173="",NA(),SUM(C173:D173)/COUNTIF(C173:D173,"&gt;0"))</f>
        <v>5</v>
      </c>
      <c r="E186" s="39">
        <f t="shared" ref="E186:E194" si="42">IF(E173="",NA(),SUM(C173:E173)/COUNTIF(C173:E173,"&gt;0"))</f>
        <v>4.666666666666667</v>
      </c>
      <c r="F186" s="39">
        <f t="shared" ref="F186:F194" si="43">IF(F173="",NA(),SUM(C173:F173)/COUNTIF(C173:F173,"&gt;0"))</f>
        <v>3.75</v>
      </c>
      <c r="G186" s="39">
        <f t="shared" ref="G186:G194" si="44">IF(G173="",NA(),SUM(C173:G173)/COUNTIF(C173:G173,"&gt;0"))</f>
        <v>3.6</v>
      </c>
      <c r="H186" s="39">
        <f t="shared" ref="H186:H194" si="45">IF(H173="",NA(),SUM(C173:H173)/COUNTIF(C173:H173,"&gt;0"))</f>
        <v>3.8333333333333335</v>
      </c>
      <c r="I186" s="39">
        <f t="shared" ref="I186:I194" si="46">IF(I173="",NA(),SUM(C173:I173)/COUNTIF(C173:I173,"&gt;0"))</f>
        <v>3.8571428571428572</v>
      </c>
      <c r="J186" s="39">
        <f t="shared" ref="J186:J194" si="47">IF(J173="",NA(),SUM(C173:J173)/COUNTIF(C173:J173,"&gt;0"))</f>
        <v>4.25</v>
      </c>
      <c r="K186" s="39">
        <f t="shared" ref="K186:K194" si="48">IF(K173="",NA(),SUM(C173:K173)/COUNTIF(C173:K173,"&gt;0"))</f>
        <v>4.333333333333333</v>
      </c>
      <c r="L186" s="39">
        <f t="shared" ref="L186:L194" si="49">IF(L173="",NA(),SUM(C173:L173)/COUNTIF(C173:L173,"&gt;0"))</f>
        <v>4.4000000000000004</v>
      </c>
      <c r="M186" s="39">
        <f t="shared" ref="M186:M194" si="50">IF(M173="",NA(),SUM(C173:M173)/COUNTIF(C173:M173,"&gt;0"))</f>
        <v>4.6363636363636367</v>
      </c>
      <c r="N186" s="39">
        <f t="shared" ref="N186:N194" si="51">IF(N173="",NA(),SUM(C173:N173)/COUNTIF(C173:N173,"&gt;0"))</f>
        <v>4.583333333333333</v>
      </c>
      <c r="O186" s="39">
        <f t="shared" ref="O186:O194" si="52">IF(O173="",NA(),SUM(C173:O173)/COUNTIF(C173:O173,"&gt;0"))</f>
        <v>4.615384615384615</v>
      </c>
      <c r="P186" s="39">
        <f t="shared" ref="P186:P194" si="53">IF(P173="",NA(),SUM(C173:P173)/COUNTIF(C173:P173,"&gt;0"))</f>
        <v>4.5714285714285712</v>
      </c>
      <c r="Q186" s="39">
        <f t="shared" ref="Q186:Q194" si="54">IF(Q173="",NA(),SUM(C173:Q173)/COUNTIF(C173:Q173,"&gt;0"))</f>
        <v>4.666666666666667</v>
      </c>
      <c r="R186" s="39">
        <f t="shared" ref="R186:R194" si="55">IF(R173="",NA(),SUM(C173:R173)/COUNTIF(C173:R173,"&gt;0"))</f>
        <v>4.6875</v>
      </c>
      <c r="S186" s="39">
        <f t="shared" ref="S186:S194" si="56">IF(S173="",NA(),SUM(C173:S173)/COUNTIF(C173:S173,"&gt;0"))</f>
        <v>4.8235294117647056</v>
      </c>
      <c r="T186" s="39">
        <f t="shared" ref="T186:T194" si="57">IF(T173="",NA(),SUM(C173:T173)/COUNTIF(C173:T173,"&gt;0"))</f>
        <v>4.7222222222222223</v>
      </c>
      <c r="U186" s="39">
        <f t="shared" ref="U186:U194" si="58">IF(U173="",NA(),SUM(C173:U173)/COUNTIF(C173:U173,"&gt;0"))</f>
        <v>4.8421052631578947</v>
      </c>
      <c r="V186" s="39">
        <f t="shared" ref="V186:V194" si="59">IF(V173="",NA(),SUM(C173:V173)/COUNTIF(C173:V173,"&gt;0"))</f>
        <v>4.8499999999999996</v>
      </c>
      <c r="W186" s="39">
        <f t="shared" ref="W186:W194" si="60">IF(W173="",NA(),SUM(C173:W173)/COUNTIF(C173:W173,"&gt;0"))</f>
        <v>4.8095238095238093</v>
      </c>
      <c r="X186" s="39">
        <f t="shared" ref="X186:X194" si="61">IF(X173="",NA(),SUM(C173:X173)/COUNTIF(C173:X173,"&gt;0"))</f>
        <v>4.7272727272727275</v>
      </c>
      <c r="Y186" s="39">
        <f t="shared" ref="Y186:Y194" si="62">IF(Y173="",NA(),SUM(C173:Y173)/COUNTIF(C173:Y173,"&gt;0"))</f>
        <v>4.6086956521739131</v>
      </c>
      <c r="Z186" s="39">
        <f t="shared" ref="Z186:Z194" si="63">IF(Z173="",NA(),SUM(C173:Z173)/COUNTIF(C173:Z173,"&gt;0"))</f>
        <v>4.583333333333333</v>
      </c>
      <c r="AA186" s="39">
        <f t="shared" ref="AA186:AA194" si="64">IF(AA173="",NA(),SUM(C173:AA173)/COUNTIF(C173:AA173,"&gt;0"))</f>
        <v>4.5199999999999996</v>
      </c>
      <c r="AB186" s="39">
        <f t="shared" ref="AB186:AB194" si="65">IF(AB173="",NA(),SUM(C173:AB173)/COUNTIF(C173:AB173,"&gt;0"))</f>
        <v>4.5769230769230766</v>
      </c>
      <c r="AC186" s="39">
        <f t="shared" ref="AC186:AC194" si="66">IF(AC173="",NA(),SUM(C173:AC173)/COUNTIF(C173:AC173,"&gt;0"))</f>
        <v>4.5185185185185182</v>
      </c>
      <c r="AD186" s="39">
        <f t="shared" ref="AD186:AD194" si="67">IF(AD173="",NA(),SUM(C173:AD173)/COUNTIF(C173:AD173,"&gt;0"))</f>
        <v>4.5</v>
      </c>
      <c r="AE186" s="39">
        <f t="shared" ref="AE186:AE194" si="68">IF(AE173="",NA(),SUM(C173:AE173)/COUNTIF(C173:AE173,"&gt;0"))</f>
        <v>4.5517241379310347</v>
      </c>
      <c r="AF186" s="39">
        <f t="shared" ref="AF186:AF194" si="69">IF(AF173="",NA(),SUM(C173:AF173)/COUNTIF(C173:AF173,"&gt;0"))</f>
        <v>4.5</v>
      </c>
      <c r="AG186" s="39">
        <f t="shared" ref="AG186:AG194" si="70">IF(AG173="",NA(),SUM(C173:AG173)/COUNTIF(C173:AG173,"&gt;0"))</f>
        <v>4.580645161290323</v>
      </c>
      <c r="AH186" s="39">
        <f t="shared" ref="AH186:AH194" si="71">IF(AH173="",NA(),SUM(C173:AH173)/COUNTIF(C173:AH173,"&gt;0"))</f>
        <v>4.5625</v>
      </c>
      <c r="AI186" s="39">
        <f t="shared" ref="AI186:AI194" si="72">IF(AI173="",NA(),SUM(C173:AI173)/COUNTIF(C173:AI173,"&gt;0"))</f>
        <v>4.6363636363636367</v>
      </c>
      <c r="AJ186" s="39">
        <f t="shared" ref="AJ186:AJ194" si="73">IF(AJ173="",NA(),SUM(C173:AJ173)/COUNTIF(C173:AJ173,"&gt;0"))</f>
        <v>4.6470588235294121</v>
      </c>
      <c r="AK186" s="39">
        <f t="shared" ref="AK186:AK194" si="74">IF(AK173="",NA(),SUM(C173:AK173)/COUNTIF(C173:AK173,"&gt;0"))</f>
        <v>4.628571428571429</v>
      </c>
      <c r="AL186" s="39">
        <f t="shared" ref="AL186:AL194" si="75">IF(AL173="",NA(),SUM(C173:AL173)/COUNTIF(C173:AL173,"&gt;0"))</f>
        <v>4.6388888888888893</v>
      </c>
      <c r="AM186" s="39">
        <f t="shared" ref="AM186:AM194" si="76">IF(AM173="",NA(),SUM(C173:AM173)/COUNTIF(C173:AM173,"&gt;0"))</f>
        <v>4.6216216216216219</v>
      </c>
      <c r="AN186" s="51">
        <f t="shared" ref="AN186:AN194" si="77">IF(AN173="",NA(),SUM(C173:AN173)/COUNTIF(C173:AN173,"&gt;0"))</f>
        <v>4.6315789473684212</v>
      </c>
      <c r="AO186" s="52"/>
    </row>
    <row r="187" spans="1:82" x14ac:dyDescent="0.25">
      <c r="A187" s="39" t="str">
        <f>Accueil!C15</f>
        <v>Rémi</v>
      </c>
      <c r="B187" s="39"/>
      <c r="C187" s="39">
        <f t="shared" si="40"/>
        <v>4</v>
      </c>
      <c r="D187" s="39">
        <f t="shared" si="41"/>
        <v>4</v>
      </c>
      <c r="E187" s="39">
        <f t="shared" si="42"/>
        <v>4.666666666666667</v>
      </c>
      <c r="F187" s="39">
        <f t="shared" si="43"/>
        <v>4</v>
      </c>
      <c r="G187" s="39">
        <f t="shared" si="44"/>
        <v>3.6</v>
      </c>
      <c r="H187" s="39">
        <f t="shared" si="45"/>
        <v>3.8333333333333335</v>
      </c>
      <c r="I187" s="39">
        <f t="shared" si="46"/>
        <v>3.7142857142857144</v>
      </c>
      <c r="J187" s="39">
        <f t="shared" si="47"/>
        <v>4</v>
      </c>
      <c r="K187" s="39">
        <f t="shared" si="48"/>
        <v>3.7777777777777777</v>
      </c>
      <c r="L187" s="39">
        <f t="shared" si="49"/>
        <v>3.9</v>
      </c>
      <c r="M187" s="39">
        <f t="shared" si="50"/>
        <v>4.0909090909090908</v>
      </c>
      <c r="N187" s="39">
        <f t="shared" si="51"/>
        <v>4.166666666666667</v>
      </c>
      <c r="O187" s="39">
        <f t="shared" si="52"/>
        <v>4.2307692307692308</v>
      </c>
      <c r="P187" s="39">
        <f t="shared" si="53"/>
        <v>4.2857142857142856</v>
      </c>
      <c r="Q187" s="39">
        <f t="shared" si="54"/>
        <v>4.333333333333333</v>
      </c>
      <c r="R187" s="39">
        <f t="shared" si="55"/>
        <v>4.5</v>
      </c>
      <c r="S187" s="39">
        <f t="shared" si="56"/>
        <v>4.4705882352941178</v>
      </c>
      <c r="T187" s="39">
        <f t="shared" si="57"/>
        <v>4.333333333333333</v>
      </c>
      <c r="U187" s="39">
        <f t="shared" si="58"/>
        <v>4.4210526315789478</v>
      </c>
      <c r="V187" s="39">
        <f t="shared" si="59"/>
        <v>4.4000000000000004</v>
      </c>
      <c r="W187" s="39">
        <f t="shared" si="60"/>
        <v>4.4761904761904763</v>
      </c>
      <c r="X187" s="39">
        <f t="shared" si="61"/>
        <v>4.3181818181818183</v>
      </c>
      <c r="Y187" s="39">
        <f t="shared" si="62"/>
        <v>4.2173913043478262</v>
      </c>
      <c r="Z187" s="39">
        <f t="shared" si="63"/>
        <v>4.25</v>
      </c>
      <c r="AA187" s="39">
        <f t="shared" si="64"/>
        <v>4.32</v>
      </c>
      <c r="AB187" s="39">
        <f t="shared" si="65"/>
        <v>4.3076923076923075</v>
      </c>
      <c r="AC187" s="39">
        <f t="shared" si="66"/>
        <v>4.2962962962962967</v>
      </c>
      <c r="AD187" s="39">
        <f t="shared" si="67"/>
        <v>4.25</v>
      </c>
      <c r="AE187" s="39">
        <f t="shared" si="68"/>
        <v>4.2413793103448274</v>
      </c>
      <c r="AF187" s="39">
        <f t="shared" si="69"/>
        <v>4.2666666666666666</v>
      </c>
      <c r="AG187" s="39">
        <f t="shared" si="70"/>
        <v>4.258064516129032</v>
      </c>
      <c r="AH187" s="39">
        <f t="shared" si="71"/>
        <v>4.3125</v>
      </c>
      <c r="AI187" s="39">
        <f t="shared" si="72"/>
        <v>4.3636363636363633</v>
      </c>
      <c r="AJ187" s="39">
        <f t="shared" si="73"/>
        <v>4.4705882352941178</v>
      </c>
      <c r="AK187" s="39">
        <f t="shared" si="74"/>
        <v>4.4571428571428573</v>
      </c>
      <c r="AL187" s="39">
        <f t="shared" si="75"/>
        <v>4.5</v>
      </c>
      <c r="AM187" s="39">
        <f t="shared" si="76"/>
        <v>4.4864864864864868</v>
      </c>
      <c r="AN187" s="51">
        <f t="shared" si="77"/>
        <v>4.5</v>
      </c>
      <c r="AO187" s="52"/>
    </row>
    <row r="188" spans="1:82" x14ac:dyDescent="0.25">
      <c r="A188" s="39" t="str">
        <f>Accueil!C16</f>
        <v>James</v>
      </c>
      <c r="B188" s="39"/>
      <c r="C188" s="39">
        <f t="shared" si="40"/>
        <v>5</v>
      </c>
      <c r="D188" s="39">
        <f t="shared" si="41"/>
        <v>5</v>
      </c>
      <c r="E188" s="39">
        <f t="shared" si="42"/>
        <v>4.5</v>
      </c>
      <c r="F188" s="39">
        <f t="shared" si="43"/>
        <v>3.6666666666666665</v>
      </c>
      <c r="G188" s="39">
        <f t="shared" si="44"/>
        <v>3.75</v>
      </c>
      <c r="H188" s="39">
        <f t="shared" si="45"/>
        <v>4.2</v>
      </c>
      <c r="I188" s="39">
        <f t="shared" si="46"/>
        <v>4.2</v>
      </c>
      <c r="J188" s="39">
        <f t="shared" si="47"/>
        <v>4.2</v>
      </c>
      <c r="K188" s="39">
        <f t="shared" si="48"/>
        <v>4.166666666666667</v>
      </c>
      <c r="L188" s="39">
        <f t="shared" si="49"/>
        <v>4.1428571428571432</v>
      </c>
      <c r="M188" s="39">
        <f t="shared" si="50"/>
        <v>4.375</v>
      </c>
      <c r="N188" s="39">
        <f t="shared" si="51"/>
        <v>4.4444444444444446</v>
      </c>
      <c r="O188" s="39">
        <f t="shared" si="52"/>
        <v>4.5999999999999996</v>
      </c>
      <c r="P188" s="39">
        <f t="shared" si="53"/>
        <v>4.6363636363636367</v>
      </c>
      <c r="Q188" s="39">
        <f t="shared" si="54"/>
        <v>4.666666666666667</v>
      </c>
      <c r="R188" s="39">
        <f t="shared" si="55"/>
        <v>4.615384615384615</v>
      </c>
      <c r="S188" s="39">
        <f t="shared" si="56"/>
        <v>4.7857142857142856</v>
      </c>
      <c r="T188" s="39">
        <f t="shared" si="57"/>
        <v>4.666666666666667</v>
      </c>
      <c r="U188" s="39">
        <f t="shared" si="58"/>
        <v>4.6875</v>
      </c>
      <c r="V188" s="39">
        <f t="shared" si="59"/>
        <v>4.6470588235294121</v>
      </c>
      <c r="W188" s="39">
        <f t="shared" si="60"/>
        <v>4.666666666666667</v>
      </c>
      <c r="X188" s="39">
        <f t="shared" si="61"/>
        <v>4.6842105263157894</v>
      </c>
      <c r="Y188" s="39">
        <f t="shared" si="62"/>
        <v>4.55</v>
      </c>
      <c r="Z188" s="39">
        <f t="shared" si="63"/>
        <v>4.5238095238095237</v>
      </c>
      <c r="AA188" s="39">
        <f t="shared" si="64"/>
        <v>4.5</v>
      </c>
      <c r="AB188" s="39">
        <f t="shared" si="65"/>
        <v>4.4782608695652177</v>
      </c>
      <c r="AC188" s="39">
        <f t="shared" si="66"/>
        <v>4.541666666666667</v>
      </c>
      <c r="AD188" s="39">
        <f t="shared" si="67"/>
        <v>4.5999999999999996</v>
      </c>
      <c r="AE188" s="39">
        <f t="shared" si="68"/>
        <v>4.5769230769230766</v>
      </c>
      <c r="AF188" s="39">
        <f t="shared" si="69"/>
        <v>4.6296296296296298</v>
      </c>
      <c r="AG188" s="39">
        <f t="shared" si="70"/>
        <v>4.6428571428571432</v>
      </c>
      <c r="AH188" s="39">
        <f t="shared" si="71"/>
        <v>4.6896551724137927</v>
      </c>
      <c r="AI188" s="39">
        <f t="shared" si="72"/>
        <v>4.7666666666666666</v>
      </c>
      <c r="AJ188" s="39">
        <f t="shared" si="73"/>
        <v>4.774193548387097</v>
      </c>
      <c r="AK188" s="39">
        <f t="shared" si="74"/>
        <v>4.75</v>
      </c>
      <c r="AL188" s="39">
        <f t="shared" si="75"/>
        <v>4.7878787878787881</v>
      </c>
      <c r="AM188" s="39">
        <f t="shared" si="76"/>
        <v>4.7941176470588234</v>
      </c>
      <c r="AN188" s="51">
        <f t="shared" si="77"/>
        <v>4.8</v>
      </c>
      <c r="AO188" s="52"/>
    </row>
    <row r="189" spans="1:82" x14ac:dyDescent="0.25">
      <c r="A189" s="39" t="str">
        <f>Accueil!C17</f>
        <v>Sarah</v>
      </c>
      <c r="B189" s="39"/>
      <c r="C189" s="39">
        <f t="shared" si="40"/>
        <v>4</v>
      </c>
      <c r="D189" s="39">
        <f t="shared" si="41"/>
        <v>4.5</v>
      </c>
      <c r="E189" s="39">
        <f t="shared" si="42"/>
        <v>4</v>
      </c>
      <c r="F189" s="39">
        <f t="shared" si="43"/>
        <v>3.5</v>
      </c>
      <c r="G189" s="39">
        <f t="shared" si="44"/>
        <v>3.8</v>
      </c>
      <c r="H189" s="39">
        <f t="shared" si="45"/>
        <v>3.5</v>
      </c>
      <c r="I189" s="39">
        <f t="shared" si="46"/>
        <v>3.7142857142857144</v>
      </c>
      <c r="J189" s="39">
        <f t="shared" si="47"/>
        <v>3.875</v>
      </c>
      <c r="K189" s="39">
        <f t="shared" si="48"/>
        <v>3.8888888888888888</v>
      </c>
      <c r="L189" s="39">
        <f t="shared" si="49"/>
        <v>4.0999999999999996</v>
      </c>
      <c r="M189" s="39">
        <f t="shared" si="50"/>
        <v>4.2727272727272725</v>
      </c>
      <c r="N189" s="39">
        <f t="shared" si="51"/>
        <v>4.333333333333333</v>
      </c>
      <c r="O189" s="39">
        <f t="shared" si="52"/>
        <v>4.1538461538461542</v>
      </c>
      <c r="P189" s="39">
        <f t="shared" si="53"/>
        <v>4.2857142857142856</v>
      </c>
      <c r="Q189" s="39">
        <f t="shared" si="54"/>
        <v>4.333333333333333</v>
      </c>
      <c r="R189" s="39">
        <f t="shared" si="55"/>
        <v>4.4375</v>
      </c>
      <c r="S189" s="39">
        <f t="shared" si="56"/>
        <v>4.2352941176470589</v>
      </c>
      <c r="T189" s="39">
        <f t="shared" si="57"/>
        <v>4.2222222222222223</v>
      </c>
      <c r="U189" s="39">
        <f t="shared" si="58"/>
        <v>4.2105263157894735</v>
      </c>
      <c r="V189" s="39">
        <f t="shared" si="59"/>
        <v>4.1500000000000004</v>
      </c>
      <c r="W189" s="39">
        <f t="shared" si="60"/>
        <v>4.1904761904761907</v>
      </c>
      <c r="X189" s="39">
        <f t="shared" si="61"/>
        <v>4.1818181818181817</v>
      </c>
      <c r="Y189" s="39">
        <f t="shared" si="62"/>
        <v>4.1739130434782608</v>
      </c>
      <c r="Z189" s="39">
        <f t="shared" si="63"/>
        <v>4.25</v>
      </c>
      <c r="AA189" s="39">
        <f t="shared" si="64"/>
        <v>4.24</v>
      </c>
      <c r="AB189" s="39">
        <f t="shared" si="65"/>
        <v>4.1538461538461542</v>
      </c>
      <c r="AC189" s="39">
        <f t="shared" si="66"/>
        <v>4.1111111111111107</v>
      </c>
      <c r="AD189" s="39">
        <f t="shared" si="67"/>
        <v>4.1071428571428568</v>
      </c>
      <c r="AE189" s="39">
        <f t="shared" si="68"/>
        <v>4.1724137931034484</v>
      </c>
      <c r="AF189" s="39">
        <f t="shared" si="69"/>
        <v>4.166666666666667</v>
      </c>
      <c r="AG189" s="39">
        <f t="shared" si="70"/>
        <v>4.225806451612903</v>
      </c>
      <c r="AH189" s="39">
        <f t="shared" si="71"/>
        <v>4.25</v>
      </c>
      <c r="AI189" s="39">
        <f t="shared" si="72"/>
        <v>4.3636363636363633</v>
      </c>
      <c r="AJ189" s="39">
        <f t="shared" si="73"/>
        <v>4.382352941176471</v>
      </c>
      <c r="AK189" s="39">
        <f t="shared" si="74"/>
        <v>4.371428571428571</v>
      </c>
      <c r="AL189" s="39">
        <f t="shared" si="75"/>
        <v>4.416666666666667</v>
      </c>
      <c r="AM189" s="39">
        <f t="shared" si="76"/>
        <v>4.4324324324324325</v>
      </c>
      <c r="AN189" s="51">
        <f t="shared" si="77"/>
        <v>4.3947368421052628</v>
      </c>
      <c r="AO189" s="52"/>
    </row>
    <row r="190" spans="1:82" x14ac:dyDescent="0.25">
      <c r="A190" s="39" t="str">
        <f>Accueil!C18</f>
        <v>Mélanie</v>
      </c>
      <c r="B190" s="39"/>
      <c r="C190" s="39">
        <f t="shared" si="40"/>
        <v>3</v>
      </c>
      <c r="D190" s="39">
        <f t="shared" si="41"/>
        <v>4</v>
      </c>
      <c r="E190" s="39">
        <f t="shared" si="42"/>
        <v>3.3333333333333335</v>
      </c>
      <c r="F190" s="39">
        <f t="shared" si="43"/>
        <v>3.5</v>
      </c>
      <c r="G190" s="39">
        <f t="shared" si="44"/>
        <v>4.2</v>
      </c>
      <c r="H190" s="39">
        <f t="shared" si="45"/>
        <v>4.333333333333333</v>
      </c>
      <c r="I190" s="39">
        <f t="shared" si="46"/>
        <v>4</v>
      </c>
      <c r="J190" s="39">
        <f t="shared" si="47"/>
        <v>3.875</v>
      </c>
      <c r="K190" s="39">
        <f t="shared" si="48"/>
        <v>3.7777777777777777</v>
      </c>
      <c r="L190" s="39">
        <f t="shared" si="49"/>
        <v>4</v>
      </c>
      <c r="M190" s="39">
        <f t="shared" si="50"/>
        <v>4</v>
      </c>
      <c r="N190" s="39">
        <f t="shared" si="51"/>
        <v>4</v>
      </c>
      <c r="O190" s="39">
        <f t="shared" si="52"/>
        <v>4</v>
      </c>
      <c r="P190" s="39">
        <f t="shared" si="53"/>
        <v>4.0714285714285712</v>
      </c>
      <c r="Q190" s="39">
        <f t="shared" si="54"/>
        <v>3.9333333333333331</v>
      </c>
      <c r="R190" s="39">
        <f t="shared" si="55"/>
        <v>4.0625</v>
      </c>
      <c r="S190" s="39">
        <f t="shared" si="56"/>
        <v>4.0588235294117645</v>
      </c>
      <c r="T190" s="39">
        <f t="shared" si="57"/>
        <v>3.9444444444444446</v>
      </c>
      <c r="U190" s="39">
        <f t="shared" si="58"/>
        <v>3.8947368421052633</v>
      </c>
      <c r="V190" s="39">
        <f t="shared" si="59"/>
        <v>3.75</v>
      </c>
      <c r="W190" s="39">
        <f t="shared" si="60"/>
        <v>3.7619047619047619</v>
      </c>
      <c r="X190" s="39">
        <f t="shared" si="61"/>
        <v>3.7727272727272729</v>
      </c>
      <c r="Y190" s="39">
        <f t="shared" si="62"/>
        <v>3.7391304347826089</v>
      </c>
      <c r="Z190" s="39">
        <f t="shared" si="63"/>
        <v>3.7916666666666665</v>
      </c>
      <c r="AA190" s="39">
        <f t="shared" si="64"/>
        <v>3.84</v>
      </c>
      <c r="AB190" s="39">
        <f t="shared" si="65"/>
        <v>3.8076923076923075</v>
      </c>
      <c r="AC190" s="39">
        <f t="shared" si="66"/>
        <v>3.8518518518518516</v>
      </c>
      <c r="AD190" s="39">
        <f t="shared" si="67"/>
        <v>3.8928571428571428</v>
      </c>
      <c r="AE190" s="39">
        <f t="shared" si="68"/>
        <v>3.896551724137931</v>
      </c>
      <c r="AF190" s="39">
        <f t="shared" si="69"/>
        <v>3.9333333333333331</v>
      </c>
      <c r="AG190" s="39">
        <f t="shared" si="70"/>
        <v>4</v>
      </c>
      <c r="AH190" s="39">
        <f t="shared" si="71"/>
        <v>4.03125</v>
      </c>
      <c r="AI190" s="39">
        <f t="shared" si="72"/>
        <v>4.1515151515151514</v>
      </c>
      <c r="AJ190" s="39">
        <f t="shared" si="73"/>
        <v>4.1470588235294121</v>
      </c>
      <c r="AK190" s="39">
        <f t="shared" si="74"/>
        <v>4.1714285714285717</v>
      </c>
      <c r="AL190" s="39">
        <f t="shared" si="75"/>
        <v>4.2222222222222223</v>
      </c>
      <c r="AM190" s="39">
        <f t="shared" si="76"/>
        <v>4.243243243243243</v>
      </c>
      <c r="AN190" s="51">
        <f t="shared" si="77"/>
        <v>4.2631578947368425</v>
      </c>
      <c r="AO190" s="52"/>
    </row>
    <row r="191" spans="1:82" x14ac:dyDescent="0.25">
      <c r="A191" s="39" t="str">
        <f>Accueil!C19</f>
        <v>Axel</v>
      </c>
      <c r="B191" s="39"/>
      <c r="C191" s="39">
        <f t="shared" si="40"/>
        <v>6</v>
      </c>
      <c r="D191" s="39">
        <f t="shared" si="41"/>
        <v>6</v>
      </c>
      <c r="E191" s="39">
        <f t="shared" si="42"/>
        <v>5.333333333333333</v>
      </c>
      <c r="F191" s="39">
        <f t="shared" si="43"/>
        <v>4.75</v>
      </c>
      <c r="G191" s="39">
        <f t="shared" si="44"/>
        <v>4.4000000000000004</v>
      </c>
      <c r="H191" s="39">
        <f t="shared" si="45"/>
        <v>4.4000000000000004</v>
      </c>
      <c r="I191" s="39">
        <f t="shared" si="46"/>
        <v>4.333333333333333</v>
      </c>
      <c r="J191" s="39">
        <f t="shared" si="47"/>
        <v>4.5714285714285712</v>
      </c>
      <c r="K191" s="39">
        <f t="shared" si="48"/>
        <v>4.25</v>
      </c>
      <c r="L191" s="39">
        <f t="shared" si="49"/>
        <v>4.1111111111111107</v>
      </c>
      <c r="M191" s="39">
        <f t="shared" si="50"/>
        <v>4.3</v>
      </c>
      <c r="N191" s="39">
        <f t="shared" si="51"/>
        <v>4.4545454545454541</v>
      </c>
      <c r="O191" s="39">
        <f t="shared" si="52"/>
        <v>4.5</v>
      </c>
      <c r="P191" s="39">
        <f t="shared" si="53"/>
        <v>4.615384615384615</v>
      </c>
      <c r="Q191" s="39">
        <f t="shared" si="54"/>
        <v>4.7142857142857144</v>
      </c>
      <c r="R191" s="39">
        <f t="shared" si="55"/>
        <v>4.5999999999999996</v>
      </c>
      <c r="S191" s="39">
        <f t="shared" si="56"/>
        <v>4.5</v>
      </c>
      <c r="T191" s="39">
        <f t="shared" si="57"/>
        <v>4.3529411764705879</v>
      </c>
      <c r="U191" s="39">
        <f t="shared" si="58"/>
        <v>4.2777777777777777</v>
      </c>
      <c r="V191" s="39">
        <f t="shared" si="59"/>
        <v>4.2105263157894735</v>
      </c>
      <c r="W191" s="39">
        <f t="shared" si="60"/>
        <v>4.25</v>
      </c>
      <c r="X191" s="39">
        <f t="shared" si="61"/>
        <v>4.25</v>
      </c>
      <c r="Y191" s="39">
        <f t="shared" si="62"/>
        <v>4.25</v>
      </c>
      <c r="Z191" s="39">
        <f t="shared" si="63"/>
        <v>4.25</v>
      </c>
      <c r="AA191" s="39">
        <f t="shared" si="64"/>
        <v>4.25</v>
      </c>
      <c r="AB191" s="39">
        <f t="shared" si="65"/>
        <v>4.25</v>
      </c>
      <c r="AC191" s="39">
        <f t="shared" si="66"/>
        <v>4.25</v>
      </c>
      <c r="AD191" s="39">
        <f t="shared" si="67"/>
        <v>4.25</v>
      </c>
      <c r="AE191" s="39">
        <f t="shared" si="68"/>
        <v>4.25</v>
      </c>
      <c r="AF191" s="39">
        <f t="shared" si="69"/>
        <v>4.25</v>
      </c>
      <c r="AG191" s="39">
        <f t="shared" si="70"/>
        <v>4.25</v>
      </c>
      <c r="AH191" s="39">
        <f t="shared" si="71"/>
        <v>4.25</v>
      </c>
      <c r="AI191" s="39">
        <f t="shared" si="72"/>
        <v>4.25</v>
      </c>
      <c r="AJ191" s="39">
        <f t="shared" si="73"/>
        <v>4.25</v>
      </c>
      <c r="AK191" s="39">
        <f t="shared" si="74"/>
        <v>4.25</v>
      </c>
      <c r="AL191" s="39">
        <f t="shared" si="75"/>
        <v>4.25</v>
      </c>
      <c r="AM191" s="39">
        <f t="shared" si="76"/>
        <v>4.25</v>
      </c>
      <c r="AN191" s="51">
        <f t="shared" si="77"/>
        <v>4.25</v>
      </c>
      <c r="AO191" s="52"/>
    </row>
    <row r="192" spans="1:82" x14ac:dyDescent="0.25">
      <c r="A192" s="39" t="str">
        <f>Accueil!C20</f>
        <v>Cyclo 70</v>
      </c>
      <c r="B192" s="39"/>
      <c r="C192" s="39">
        <f t="shared" si="40"/>
        <v>4</v>
      </c>
      <c r="D192" s="39">
        <f t="shared" si="41"/>
        <v>4.5</v>
      </c>
      <c r="E192" s="39">
        <f t="shared" si="42"/>
        <v>3.3333333333333335</v>
      </c>
      <c r="F192" s="39">
        <f t="shared" si="43"/>
        <v>3.3333333333333335</v>
      </c>
      <c r="G192" s="39">
        <f t="shared" si="44"/>
        <v>3.5</v>
      </c>
      <c r="H192" s="39">
        <f t="shared" si="45"/>
        <v>4.4000000000000004</v>
      </c>
      <c r="I192" s="39">
        <f t="shared" si="46"/>
        <v>4.4000000000000004</v>
      </c>
      <c r="J192" s="39">
        <f t="shared" si="47"/>
        <v>4.4000000000000004</v>
      </c>
      <c r="K192" s="39">
        <f t="shared" si="48"/>
        <v>4.4000000000000004</v>
      </c>
      <c r="L192" s="39">
        <f t="shared" si="49"/>
        <v>4.4000000000000004</v>
      </c>
      <c r="M192" s="39">
        <f t="shared" si="50"/>
        <v>4.4000000000000004</v>
      </c>
      <c r="N192" s="39">
        <f t="shared" si="51"/>
        <v>4.4000000000000004</v>
      </c>
      <c r="O192" s="39">
        <f t="shared" si="52"/>
        <v>4.4000000000000004</v>
      </c>
      <c r="P192" s="39">
        <f t="shared" si="53"/>
        <v>4.4000000000000004</v>
      </c>
      <c r="Q192" s="39">
        <f t="shared" si="54"/>
        <v>4.4000000000000004</v>
      </c>
      <c r="R192" s="39">
        <f t="shared" si="55"/>
        <v>4.4000000000000004</v>
      </c>
      <c r="S192" s="39">
        <f t="shared" si="56"/>
        <v>4.4000000000000004</v>
      </c>
      <c r="T192" s="39">
        <f t="shared" si="57"/>
        <v>4.4000000000000004</v>
      </c>
      <c r="U192" s="39">
        <f t="shared" si="58"/>
        <v>4.4000000000000004</v>
      </c>
      <c r="V192" s="39">
        <f t="shared" si="59"/>
        <v>4.4000000000000004</v>
      </c>
      <c r="W192" s="39">
        <f t="shared" si="60"/>
        <v>4.4000000000000004</v>
      </c>
      <c r="X192" s="39">
        <f t="shared" si="61"/>
        <v>4.4000000000000004</v>
      </c>
      <c r="Y192" s="39">
        <f t="shared" si="62"/>
        <v>4.4000000000000004</v>
      </c>
      <c r="Z192" s="39">
        <f t="shared" si="63"/>
        <v>4.4000000000000004</v>
      </c>
      <c r="AA192" s="39">
        <f t="shared" si="64"/>
        <v>4.4000000000000004</v>
      </c>
      <c r="AB192" s="39">
        <f t="shared" si="65"/>
        <v>4.4000000000000004</v>
      </c>
      <c r="AC192" s="39">
        <f t="shared" si="66"/>
        <v>4.4000000000000004</v>
      </c>
      <c r="AD192" s="39">
        <f t="shared" si="67"/>
        <v>4.4000000000000004</v>
      </c>
      <c r="AE192" s="39">
        <f t="shared" si="68"/>
        <v>4.4000000000000004</v>
      </c>
      <c r="AF192" s="39">
        <f t="shared" si="69"/>
        <v>4.4000000000000004</v>
      </c>
      <c r="AG192" s="39">
        <f t="shared" si="70"/>
        <v>4.4000000000000004</v>
      </c>
      <c r="AH192" s="39">
        <f t="shared" si="71"/>
        <v>4.4000000000000004</v>
      </c>
      <c r="AI192" s="39">
        <f t="shared" si="72"/>
        <v>4.4000000000000004</v>
      </c>
      <c r="AJ192" s="39">
        <f t="shared" si="73"/>
        <v>4.4000000000000004</v>
      </c>
      <c r="AK192" s="39">
        <f t="shared" si="74"/>
        <v>4.4000000000000004</v>
      </c>
      <c r="AL192" s="39">
        <f t="shared" si="75"/>
        <v>4.4000000000000004</v>
      </c>
      <c r="AM192" s="39">
        <f t="shared" si="76"/>
        <v>4.4000000000000004</v>
      </c>
      <c r="AN192" s="51">
        <f t="shared" si="77"/>
        <v>4.4000000000000004</v>
      </c>
      <c r="AO192" s="52"/>
    </row>
    <row r="193" spans="1:41" x14ac:dyDescent="0.25">
      <c r="A193" s="39" t="str">
        <f>Accueil!C21</f>
        <v>Renaud</v>
      </c>
      <c r="B193" s="39"/>
      <c r="C193" s="39">
        <f t="shared" si="40"/>
        <v>7</v>
      </c>
      <c r="D193" s="39">
        <f t="shared" si="41"/>
        <v>7</v>
      </c>
      <c r="E193" s="39">
        <f t="shared" si="42"/>
        <v>4</v>
      </c>
      <c r="F193" s="39">
        <f t="shared" si="43"/>
        <v>3.6666666666666665</v>
      </c>
      <c r="G193" s="39">
        <f t="shared" si="44"/>
        <v>3.6666666666666665</v>
      </c>
      <c r="H193" s="39">
        <f t="shared" si="45"/>
        <v>3.75</v>
      </c>
      <c r="I193" s="39">
        <f t="shared" si="46"/>
        <v>3.75</v>
      </c>
      <c r="J193" s="39">
        <f t="shared" si="47"/>
        <v>3.75</v>
      </c>
      <c r="K193" s="39">
        <f t="shared" si="48"/>
        <v>3.75</v>
      </c>
      <c r="L193" s="39">
        <f t="shared" si="49"/>
        <v>3.75</v>
      </c>
      <c r="M193" s="39">
        <f t="shared" si="50"/>
        <v>3.75</v>
      </c>
      <c r="N193" s="39">
        <f t="shared" si="51"/>
        <v>3.75</v>
      </c>
      <c r="O193" s="39">
        <f t="shared" si="52"/>
        <v>3.75</v>
      </c>
      <c r="P193" s="39">
        <f t="shared" si="53"/>
        <v>3.75</v>
      </c>
      <c r="Q193" s="39">
        <f t="shared" si="54"/>
        <v>3.75</v>
      </c>
      <c r="R193" s="39">
        <f t="shared" si="55"/>
        <v>3.75</v>
      </c>
      <c r="S193" s="39">
        <f t="shared" si="56"/>
        <v>3.75</v>
      </c>
      <c r="T193" s="39">
        <f t="shared" si="57"/>
        <v>3.75</v>
      </c>
      <c r="U193" s="39">
        <f t="shared" si="58"/>
        <v>3.75</v>
      </c>
      <c r="V193" s="39">
        <f t="shared" si="59"/>
        <v>3.75</v>
      </c>
      <c r="W193" s="39">
        <f t="shared" si="60"/>
        <v>3.75</v>
      </c>
      <c r="X193" s="39">
        <f t="shared" si="61"/>
        <v>3.75</v>
      </c>
      <c r="Y193" s="39">
        <f t="shared" si="62"/>
        <v>3.75</v>
      </c>
      <c r="Z193" s="39">
        <f t="shared" si="63"/>
        <v>3.75</v>
      </c>
      <c r="AA193" s="39">
        <f t="shared" si="64"/>
        <v>3.75</v>
      </c>
      <c r="AB193" s="39">
        <f t="shared" si="65"/>
        <v>3.75</v>
      </c>
      <c r="AC193" s="39">
        <f t="shared" si="66"/>
        <v>3.75</v>
      </c>
      <c r="AD193" s="39">
        <f t="shared" si="67"/>
        <v>3.75</v>
      </c>
      <c r="AE193" s="39">
        <f t="shared" si="68"/>
        <v>3.75</v>
      </c>
      <c r="AF193" s="39">
        <f t="shared" si="69"/>
        <v>3.75</v>
      </c>
      <c r="AG193" s="39">
        <f t="shared" si="70"/>
        <v>3.75</v>
      </c>
      <c r="AH193" s="39">
        <f t="shared" si="71"/>
        <v>3.75</v>
      </c>
      <c r="AI193" s="39">
        <f t="shared" si="72"/>
        <v>3.75</v>
      </c>
      <c r="AJ193" s="39">
        <f t="shared" si="73"/>
        <v>3.75</v>
      </c>
      <c r="AK193" s="39">
        <f t="shared" si="74"/>
        <v>3.75</v>
      </c>
      <c r="AL193" s="39">
        <f t="shared" si="75"/>
        <v>3.75</v>
      </c>
      <c r="AM193" s="39">
        <f t="shared" si="76"/>
        <v>3.75</v>
      </c>
      <c r="AN193" s="51">
        <f t="shared" si="77"/>
        <v>3.75</v>
      </c>
      <c r="AO193" s="52"/>
    </row>
    <row r="194" spans="1:41" x14ac:dyDescent="0.25">
      <c r="A194" s="39" t="str">
        <f>Accueil!C22</f>
        <v>Matt</v>
      </c>
      <c r="B194" s="39"/>
      <c r="C194" s="39">
        <f t="shared" si="40"/>
        <v>3</v>
      </c>
      <c r="D194" s="39">
        <f t="shared" si="41"/>
        <v>3.5</v>
      </c>
      <c r="E194" s="39">
        <f t="shared" si="42"/>
        <v>3.5</v>
      </c>
      <c r="F194" s="39">
        <f t="shared" si="43"/>
        <v>3.5</v>
      </c>
      <c r="G194" s="39">
        <f t="shared" si="44"/>
        <v>3.5</v>
      </c>
      <c r="H194" s="39">
        <f t="shared" si="45"/>
        <v>3.5</v>
      </c>
      <c r="I194" s="39">
        <f t="shared" si="46"/>
        <v>3.5</v>
      </c>
      <c r="J194" s="39">
        <f t="shared" si="47"/>
        <v>3.5</v>
      </c>
      <c r="K194" s="39">
        <f t="shared" si="48"/>
        <v>3.5</v>
      </c>
      <c r="L194" s="39">
        <f t="shared" si="49"/>
        <v>3.5</v>
      </c>
      <c r="M194" s="39">
        <f t="shared" si="50"/>
        <v>3.5</v>
      </c>
      <c r="N194" s="39">
        <f t="shared" si="51"/>
        <v>3.5</v>
      </c>
      <c r="O194" s="39">
        <f t="shared" si="52"/>
        <v>3.5</v>
      </c>
      <c r="P194" s="39">
        <f t="shared" si="53"/>
        <v>3.5</v>
      </c>
      <c r="Q194" s="39">
        <f t="shared" si="54"/>
        <v>3.5</v>
      </c>
      <c r="R194" s="39">
        <f t="shared" si="55"/>
        <v>3.5</v>
      </c>
      <c r="S194" s="39">
        <f t="shared" si="56"/>
        <v>3.5</v>
      </c>
      <c r="T194" s="39">
        <f t="shared" si="57"/>
        <v>3.5</v>
      </c>
      <c r="U194" s="39">
        <f t="shared" si="58"/>
        <v>3.5</v>
      </c>
      <c r="V194" s="39">
        <f t="shared" si="59"/>
        <v>3.5</v>
      </c>
      <c r="W194" s="39">
        <f t="shared" si="60"/>
        <v>3.5</v>
      </c>
      <c r="X194" s="39">
        <f t="shared" si="61"/>
        <v>3.5</v>
      </c>
      <c r="Y194" s="39">
        <f t="shared" si="62"/>
        <v>3.5</v>
      </c>
      <c r="Z194" s="39">
        <f t="shared" si="63"/>
        <v>3.5</v>
      </c>
      <c r="AA194" s="39">
        <f t="shared" si="64"/>
        <v>3.5</v>
      </c>
      <c r="AB194" s="39">
        <f t="shared" si="65"/>
        <v>3.5</v>
      </c>
      <c r="AC194" s="39">
        <f t="shared" si="66"/>
        <v>3.5</v>
      </c>
      <c r="AD194" s="39">
        <f t="shared" si="67"/>
        <v>3.5</v>
      </c>
      <c r="AE194" s="39">
        <f t="shared" si="68"/>
        <v>3.5</v>
      </c>
      <c r="AF194" s="39">
        <f t="shared" si="69"/>
        <v>3.5</v>
      </c>
      <c r="AG194" s="39">
        <f t="shared" si="70"/>
        <v>3.5</v>
      </c>
      <c r="AH194" s="39">
        <f t="shared" si="71"/>
        <v>3.5</v>
      </c>
      <c r="AI194" s="39">
        <f t="shared" si="72"/>
        <v>3.5</v>
      </c>
      <c r="AJ194" s="39">
        <f t="shared" si="73"/>
        <v>3.5</v>
      </c>
      <c r="AK194" s="39">
        <f t="shared" si="74"/>
        <v>3.5</v>
      </c>
      <c r="AL194" s="39">
        <f t="shared" si="75"/>
        <v>3.5</v>
      </c>
      <c r="AM194" s="39">
        <f t="shared" si="76"/>
        <v>3.5</v>
      </c>
      <c r="AN194" s="51">
        <f t="shared" si="77"/>
        <v>3.5</v>
      </c>
      <c r="AO194" s="52"/>
    </row>
  </sheetData>
  <sheetProtection sheet="1" objects="1" scenarios="1" selectLockedCells="1" selectUnlockedCells="1"/>
  <mergeCells count="7">
    <mergeCell ref="T183:V183"/>
    <mergeCell ref="W8:Z8"/>
    <mergeCell ref="AG17:AH18"/>
    <mergeCell ref="AG21:AH21"/>
    <mergeCell ref="AL21:AM21"/>
    <mergeCell ref="T155:V155"/>
    <mergeCell ref="T169:V169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B1:M59"/>
  <sheetViews>
    <sheetView zoomScaleNormal="100" workbookViewId="0">
      <selection activeCell="J24" sqref="J24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119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348</v>
      </c>
      <c r="E11" s="67" t="s">
        <v>349</v>
      </c>
      <c r="F11" s="67" t="s">
        <v>350</v>
      </c>
      <c r="G11" s="67" t="s">
        <v>351</v>
      </c>
      <c r="H11" s="67" t="s">
        <v>352</v>
      </c>
      <c r="I11" s="67" t="s">
        <v>353</v>
      </c>
      <c r="J11" s="67" t="s">
        <v>354</v>
      </c>
      <c r="K11" s="67" t="s">
        <v>355</v>
      </c>
      <c r="L11" s="67" t="s">
        <v>356</v>
      </c>
      <c r="M11" s="67" t="s">
        <v>357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6</v>
      </c>
      <c r="D15" s="24" t="s">
        <v>482</v>
      </c>
      <c r="E15" s="24" t="s">
        <v>470</v>
      </c>
      <c r="F15" s="24" t="s">
        <v>481</v>
      </c>
      <c r="G15" s="24" t="s">
        <v>472</v>
      </c>
      <c r="H15" s="24" t="s">
        <v>480</v>
      </c>
      <c r="I15" s="24" t="s">
        <v>471</v>
      </c>
      <c r="J15" s="24" t="s">
        <v>476</v>
      </c>
      <c r="K15" s="24" t="s">
        <v>470</v>
      </c>
      <c r="L15" s="24" t="s">
        <v>475</v>
      </c>
      <c r="M15" s="24" t="s">
        <v>470</v>
      </c>
    </row>
    <row r="16" spans="2:13" ht="30" customHeight="1" x14ac:dyDescent="0.25">
      <c r="B16" s="6" t="s">
        <v>461</v>
      </c>
      <c r="C16" s="20">
        <f>IF(D24=".","",SUM(D48:M48))</f>
        <v>4</v>
      </c>
      <c r="D16" s="24" t="s">
        <v>484</v>
      </c>
      <c r="E16" s="24" t="s">
        <v>468</v>
      </c>
      <c r="F16" s="24" t="s">
        <v>470</v>
      </c>
      <c r="G16" s="24" t="s">
        <v>472</v>
      </c>
      <c r="H16" s="24" t="s">
        <v>480</v>
      </c>
      <c r="I16" s="24" t="s">
        <v>471</v>
      </c>
      <c r="J16" s="24" t="s">
        <v>476</v>
      </c>
      <c r="K16" s="24" t="s">
        <v>473</v>
      </c>
      <c r="L16" s="24" t="s">
        <v>470</v>
      </c>
      <c r="M16" s="24" t="s">
        <v>483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5</v>
      </c>
      <c r="D18" s="24" t="s">
        <v>484</v>
      </c>
      <c r="E18" s="24" t="s">
        <v>470</v>
      </c>
      <c r="F18" s="24" t="s">
        <v>485</v>
      </c>
      <c r="G18" s="24" t="s">
        <v>472</v>
      </c>
      <c r="H18" s="24" t="s">
        <v>480</v>
      </c>
      <c r="I18" s="24" t="s">
        <v>471</v>
      </c>
      <c r="J18" s="24" t="s">
        <v>476</v>
      </c>
      <c r="K18" s="24" t="s">
        <v>473</v>
      </c>
      <c r="L18" s="24" t="s">
        <v>475</v>
      </c>
      <c r="M18" s="24" t="s">
        <v>483</v>
      </c>
    </row>
    <row r="19" spans="2:13" ht="30" customHeight="1" x14ac:dyDescent="0.25">
      <c r="B19" s="6" t="s">
        <v>464</v>
      </c>
      <c r="C19" s="20">
        <f>IF(D24=".","",SUM(D51:M51))</f>
        <v>6</v>
      </c>
      <c r="D19" s="24" t="s">
        <v>482</v>
      </c>
      <c r="E19" s="24" t="s">
        <v>469</v>
      </c>
      <c r="F19" s="24" t="s">
        <v>481</v>
      </c>
      <c r="G19" s="24" t="s">
        <v>472</v>
      </c>
      <c r="H19" s="24" t="s">
        <v>480</v>
      </c>
      <c r="I19" s="24" t="s">
        <v>471</v>
      </c>
      <c r="J19" s="24" t="s">
        <v>470</v>
      </c>
      <c r="K19" s="24" t="s">
        <v>473</v>
      </c>
      <c r="L19" s="24" t="s">
        <v>475</v>
      </c>
      <c r="M19" s="24" t="s">
        <v>474</v>
      </c>
    </row>
    <row r="20" spans="2:13" ht="30" customHeight="1" x14ac:dyDescent="0.25">
      <c r="B20" s="6" t="s">
        <v>465</v>
      </c>
      <c r="C20" s="20">
        <f>IF(D24=".","",SUM(D52:M52))</f>
        <v>3</v>
      </c>
      <c r="D20" s="24" t="s">
        <v>484</v>
      </c>
      <c r="E20" s="24" t="s">
        <v>468</v>
      </c>
      <c r="F20" s="24" t="s">
        <v>470</v>
      </c>
      <c r="G20" s="24" t="s">
        <v>472</v>
      </c>
      <c r="H20" s="24" t="s">
        <v>480</v>
      </c>
      <c r="I20" s="24" t="s">
        <v>470</v>
      </c>
      <c r="J20" s="24" t="s">
        <v>476</v>
      </c>
      <c r="K20" s="24" t="s">
        <v>473</v>
      </c>
      <c r="L20" s="24" t="s">
        <v>477</v>
      </c>
      <c r="M20" s="24" t="s">
        <v>474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4</v>
      </c>
      <c r="D22" s="24" t="s">
        <v>484</v>
      </c>
      <c r="E22" s="24" t="s">
        <v>469</v>
      </c>
      <c r="F22" s="24" t="s">
        <v>470</v>
      </c>
      <c r="G22" s="24" t="s">
        <v>472</v>
      </c>
      <c r="H22" s="24" t="s">
        <v>480</v>
      </c>
      <c r="I22" s="24" t="s">
        <v>471</v>
      </c>
      <c r="J22" s="24" t="s">
        <v>478</v>
      </c>
      <c r="K22" s="24" t="s">
        <v>473</v>
      </c>
      <c r="L22" s="24" t="s">
        <v>477</v>
      </c>
      <c r="M22" s="24" t="s">
        <v>483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482</v>
      </c>
      <c r="E24" s="5" t="s">
        <v>470</v>
      </c>
      <c r="F24" s="5" t="s">
        <v>470</v>
      </c>
      <c r="G24" s="5" t="s">
        <v>472</v>
      </c>
      <c r="H24" s="5" t="s">
        <v>470</v>
      </c>
      <c r="I24" s="5" t="s">
        <v>471</v>
      </c>
      <c r="J24" s="5" t="s">
        <v>470</v>
      </c>
      <c r="K24" s="5" t="s">
        <v>473</v>
      </c>
      <c r="L24" s="5" t="s">
        <v>475</v>
      </c>
      <c r="M24" s="5" t="s">
        <v>470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 t="str">
        <f t="shared" ref="D45:M45" si="0">IF(D13="","",IF(D13=D24,1,0))</f>
        <v/>
      </c>
      <c r="E45" s="3" t="str">
        <f t="shared" si="0"/>
        <v/>
      </c>
      <c r="F45" s="3" t="str">
        <f t="shared" si="0"/>
        <v/>
      </c>
      <c r="G45" s="3" t="str">
        <f t="shared" si="0"/>
        <v/>
      </c>
      <c r="H45" s="3" t="str">
        <f t="shared" si="0"/>
        <v/>
      </c>
      <c r="I45" s="3" t="str">
        <f t="shared" si="0"/>
        <v/>
      </c>
      <c r="J45" s="3" t="str">
        <f t="shared" si="0"/>
        <v/>
      </c>
      <c r="K45" s="3" t="str">
        <f t="shared" si="0"/>
        <v/>
      </c>
      <c r="L45" s="3" t="str">
        <f t="shared" si="0"/>
        <v/>
      </c>
      <c r="M45" s="3" t="str">
        <f t="shared" si="0"/>
        <v/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1</v>
      </c>
      <c r="E47" s="3">
        <f t="shared" si="2"/>
        <v>1</v>
      </c>
      <c r="F47" s="3">
        <f t="shared" si="2"/>
        <v>0</v>
      </c>
      <c r="G47" s="3">
        <f t="shared" si="2"/>
        <v>1</v>
      </c>
      <c r="H47" s="3">
        <f t="shared" si="2"/>
        <v>0</v>
      </c>
      <c r="I47" s="3">
        <f t="shared" si="2"/>
        <v>1</v>
      </c>
      <c r="J47" s="3">
        <f t="shared" si="2"/>
        <v>0</v>
      </c>
      <c r="K47" s="3">
        <f t="shared" si="2"/>
        <v>0</v>
      </c>
      <c r="L47" s="3">
        <f t="shared" si="2"/>
        <v>1</v>
      </c>
      <c r="M47" s="3">
        <f t="shared" si="2"/>
        <v>1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0</v>
      </c>
      <c r="E48" s="3">
        <f t="shared" si="3"/>
        <v>0</v>
      </c>
      <c r="F48" s="3">
        <f t="shared" si="3"/>
        <v>1</v>
      </c>
      <c r="G48" s="3">
        <f t="shared" si="3"/>
        <v>1</v>
      </c>
      <c r="H48" s="3">
        <f t="shared" si="3"/>
        <v>0</v>
      </c>
      <c r="I48" s="3">
        <f t="shared" si="3"/>
        <v>1</v>
      </c>
      <c r="J48" s="3">
        <f t="shared" si="3"/>
        <v>0</v>
      </c>
      <c r="K48" s="3">
        <f t="shared" si="3"/>
        <v>1</v>
      </c>
      <c r="L48" s="3">
        <f t="shared" si="3"/>
        <v>0</v>
      </c>
      <c r="M48" s="3">
        <f t="shared" si="3"/>
        <v>0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1</v>
      </c>
      <c r="F50" s="3">
        <f t="shared" si="5"/>
        <v>0</v>
      </c>
      <c r="G50" s="3">
        <f t="shared" si="5"/>
        <v>1</v>
      </c>
      <c r="H50" s="3">
        <f t="shared" si="5"/>
        <v>0</v>
      </c>
      <c r="I50" s="3">
        <f t="shared" si="5"/>
        <v>1</v>
      </c>
      <c r="J50" s="3">
        <f t="shared" si="5"/>
        <v>0</v>
      </c>
      <c r="K50" s="3">
        <f t="shared" si="5"/>
        <v>1</v>
      </c>
      <c r="L50" s="3">
        <f t="shared" si="5"/>
        <v>1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1</v>
      </c>
      <c r="E51" s="3">
        <f t="shared" si="6"/>
        <v>0</v>
      </c>
      <c r="F51" s="3">
        <f t="shared" si="6"/>
        <v>0</v>
      </c>
      <c r="G51" s="3">
        <f t="shared" si="6"/>
        <v>1</v>
      </c>
      <c r="H51" s="3">
        <f t="shared" si="6"/>
        <v>0</v>
      </c>
      <c r="I51" s="3">
        <f t="shared" si="6"/>
        <v>1</v>
      </c>
      <c r="J51" s="3">
        <f t="shared" si="6"/>
        <v>1</v>
      </c>
      <c r="K51" s="3">
        <f t="shared" si="6"/>
        <v>1</v>
      </c>
      <c r="L51" s="3">
        <f t="shared" si="6"/>
        <v>1</v>
      </c>
      <c r="M51" s="3">
        <f t="shared" si="6"/>
        <v>0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0</v>
      </c>
      <c r="F52" s="3">
        <f t="shared" si="7"/>
        <v>1</v>
      </c>
      <c r="G52" s="3">
        <f t="shared" si="7"/>
        <v>1</v>
      </c>
      <c r="H52" s="3">
        <f t="shared" si="7"/>
        <v>0</v>
      </c>
      <c r="I52" s="3">
        <f t="shared" si="7"/>
        <v>0</v>
      </c>
      <c r="J52" s="3">
        <f t="shared" si="7"/>
        <v>0</v>
      </c>
      <c r="K52" s="3">
        <f t="shared" si="7"/>
        <v>1</v>
      </c>
      <c r="L52" s="3">
        <f t="shared" si="7"/>
        <v>0</v>
      </c>
      <c r="M52" s="3">
        <f t="shared" si="7"/>
        <v>0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0</v>
      </c>
      <c r="E54" s="3">
        <f t="shared" si="9"/>
        <v>0</v>
      </c>
      <c r="F54" s="3">
        <f t="shared" si="9"/>
        <v>1</v>
      </c>
      <c r="G54" s="3">
        <f t="shared" si="9"/>
        <v>1</v>
      </c>
      <c r="H54" s="3">
        <f t="shared" si="9"/>
        <v>0</v>
      </c>
      <c r="I54" s="3">
        <f t="shared" si="9"/>
        <v>1</v>
      </c>
      <c r="J54" s="3">
        <f t="shared" si="9"/>
        <v>0</v>
      </c>
      <c r="K54" s="3">
        <f t="shared" si="9"/>
        <v>1</v>
      </c>
      <c r="L54" s="3">
        <f t="shared" si="9"/>
        <v>0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120" priority="33" rank="1"/>
  </conditionalFormatting>
  <conditionalFormatting sqref="D13:D22">
    <cfRule type="cellIs" dxfId="119" priority="10" operator="equal">
      <formula>$D$24</formula>
    </cfRule>
  </conditionalFormatting>
  <conditionalFormatting sqref="E13:E22">
    <cfRule type="cellIs" dxfId="118" priority="9" operator="equal">
      <formula>$E$24</formula>
    </cfRule>
  </conditionalFormatting>
  <conditionalFormatting sqref="F13:F22">
    <cfRule type="cellIs" dxfId="117" priority="8" operator="equal">
      <formula>$F$24</formula>
    </cfRule>
  </conditionalFormatting>
  <conditionalFormatting sqref="G13:G22">
    <cfRule type="cellIs" dxfId="116" priority="7" operator="equal">
      <formula>$G$24</formula>
    </cfRule>
  </conditionalFormatting>
  <conditionalFormatting sqref="H13:H22">
    <cfRule type="cellIs" dxfId="115" priority="6" operator="equal">
      <formula>$H$24</formula>
    </cfRule>
  </conditionalFormatting>
  <conditionalFormatting sqref="I13:I22">
    <cfRule type="cellIs" dxfId="114" priority="5" operator="equal">
      <formula>$I$24</formula>
    </cfRule>
  </conditionalFormatting>
  <conditionalFormatting sqref="J13:J22">
    <cfRule type="cellIs" dxfId="113" priority="4" operator="equal">
      <formula>$J$24</formula>
    </cfRule>
  </conditionalFormatting>
  <conditionalFormatting sqref="K13:K22">
    <cfRule type="cellIs" dxfId="112" priority="3" operator="equal">
      <formula>$K$24</formula>
    </cfRule>
  </conditionalFormatting>
  <conditionalFormatting sqref="L13:L22">
    <cfRule type="cellIs" dxfId="111" priority="2" operator="equal">
      <formula>$L$24</formula>
    </cfRule>
  </conditionalFormatting>
  <conditionalFormatting sqref="M13:M22">
    <cfRule type="cellIs" dxfId="110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/>
  <dimension ref="B1:M59"/>
  <sheetViews>
    <sheetView zoomScaleNormal="100" workbookViewId="0">
      <selection activeCell="E24" sqref="E24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120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358</v>
      </c>
      <c r="E11" s="67" t="s">
        <v>359</v>
      </c>
      <c r="F11" s="67" t="s">
        <v>360</v>
      </c>
      <c r="G11" s="67" t="s">
        <v>361</v>
      </c>
      <c r="H11" s="67" t="s">
        <v>362</v>
      </c>
      <c r="I11" s="67" t="s">
        <v>363</v>
      </c>
      <c r="J11" s="67" t="s">
        <v>364</v>
      </c>
      <c r="K11" s="67" t="s">
        <v>365</v>
      </c>
      <c r="L11" s="67" t="s">
        <v>366</v>
      </c>
      <c r="M11" s="67" t="s">
        <v>367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4</v>
      </c>
      <c r="D15" s="24" t="s">
        <v>470</v>
      </c>
      <c r="E15" s="24" t="s">
        <v>480</v>
      </c>
      <c r="F15" s="24" t="s">
        <v>472</v>
      </c>
      <c r="G15" s="24" t="s">
        <v>479</v>
      </c>
      <c r="H15" s="24" t="s">
        <v>471</v>
      </c>
      <c r="I15" s="24" t="s">
        <v>470</v>
      </c>
      <c r="J15" s="24" t="s">
        <v>468</v>
      </c>
      <c r="K15" s="24" t="s">
        <v>483</v>
      </c>
      <c r="L15" s="24" t="s">
        <v>470</v>
      </c>
      <c r="M15" s="24" t="s">
        <v>485</v>
      </c>
    </row>
    <row r="16" spans="2:13" ht="30" customHeight="1" x14ac:dyDescent="0.25">
      <c r="B16" s="6" t="s">
        <v>461</v>
      </c>
      <c r="C16" s="20">
        <f>IF(D24=".","",SUM(D48:M48))</f>
        <v>6</v>
      </c>
      <c r="D16" s="24" t="s">
        <v>470</v>
      </c>
      <c r="E16" s="24" t="s">
        <v>480</v>
      </c>
      <c r="F16" s="24" t="s">
        <v>472</v>
      </c>
      <c r="G16" s="24" t="s">
        <v>481</v>
      </c>
      <c r="H16" s="24" t="s">
        <v>471</v>
      </c>
      <c r="I16" s="24" t="s">
        <v>482</v>
      </c>
      <c r="J16" s="24" t="s">
        <v>468</v>
      </c>
      <c r="K16" s="24" t="s">
        <v>470</v>
      </c>
      <c r="L16" s="24" t="s">
        <v>473</v>
      </c>
      <c r="M16" s="24" t="s">
        <v>485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4</v>
      </c>
      <c r="D18" s="24" t="s">
        <v>470</v>
      </c>
      <c r="E18" s="24" t="s">
        <v>480</v>
      </c>
      <c r="F18" s="24" t="s">
        <v>472</v>
      </c>
      <c r="G18" s="24" t="s">
        <v>481</v>
      </c>
      <c r="H18" s="24" t="s">
        <v>471</v>
      </c>
      <c r="I18" s="24" t="s">
        <v>470</v>
      </c>
      <c r="J18" s="24" t="s">
        <v>468</v>
      </c>
      <c r="K18" s="24" t="s">
        <v>483</v>
      </c>
      <c r="L18" s="24" t="s">
        <v>473</v>
      </c>
      <c r="M18" s="24" t="s">
        <v>485</v>
      </c>
    </row>
    <row r="19" spans="2:13" ht="30" customHeight="1" x14ac:dyDescent="0.25">
      <c r="B19" s="6" t="s">
        <v>464</v>
      </c>
      <c r="C19" s="20">
        <f>IF(D24=".","",SUM(D51:M51))</f>
        <v>7</v>
      </c>
      <c r="D19" s="24" t="s">
        <v>490</v>
      </c>
      <c r="E19" s="24" t="s">
        <v>480</v>
      </c>
      <c r="F19" s="24" t="s">
        <v>472</v>
      </c>
      <c r="G19" s="24" t="s">
        <v>479</v>
      </c>
      <c r="H19" s="24" t="s">
        <v>471</v>
      </c>
      <c r="I19" s="24" t="s">
        <v>482</v>
      </c>
      <c r="J19" s="24" t="s">
        <v>468</v>
      </c>
      <c r="K19" s="24" t="s">
        <v>470</v>
      </c>
      <c r="L19" s="24" t="s">
        <v>473</v>
      </c>
      <c r="M19" s="24" t="s">
        <v>485</v>
      </c>
    </row>
    <row r="20" spans="2:13" ht="30" customHeight="1" x14ac:dyDescent="0.25">
      <c r="B20" s="6" t="s">
        <v>465</v>
      </c>
      <c r="C20" s="20">
        <f>IF(D24=".","",SUM(D52:M52))</f>
        <v>4</v>
      </c>
      <c r="D20" s="24" t="s">
        <v>470</v>
      </c>
      <c r="E20" s="24" t="s">
        <v>474</v>
      </c>
      <c r="F20" s="24" t="s">
        <v>472</v>
      </c>
      <c r="G20" s="24" t="s">
        <v>470</v>
      </c>
      <c r="H20" s="24" t="s">
        <v>471</v>
      </c>
      <c r="I20" s="24" t="s">
        <v>482</v>
      </c>
      <c r="J20" s="24" t="s">
        <v>468</v>
      </c>
      <c r="K20" s="24" t="s">
        <v>483</v>
      </c>
      <c r="L20" s="24" t="s">
        <v>469</v>
      </c>
      <c r="M20" s="24" t="s">
        <v>485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6</v>
      </c>
      <c r="D22" s="24" t="s">
        <v>478</v>
      </c>
      <c r="E22" s="24" t="s">
        <v>480</v>
      </c>
      <c r="F22" s="24" t="s">
        <v>472</v>
      </c>
      <c r="G22" s="24" t="s">
        <v>481</v>
      </c>
      <c r="H22" s="24" t="s">
        <v>471</v>
      </c>
      <c r="I22" s="24" t="s">
        <v>482</v>
      </c>
      <c r="J22" s="24" t="s">
        <v>468</v>
      </c>
      <c r="K22" s="24" t="s">
        <v>483</v>
      </c>
      <c r="L22" s="24" t="s">
        <v>473</v>
      </c>
      <c r="M22" s="24" t="s">
        <v>485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478</v>
      </c>
      <c r="E24" s="5" t="s">
        <v>470</v>
      </c>
      <c r="F24" s="5" t="s">
        <v>472</v>
      </c>
      <c r="G24" s="5" t="s">
        <v>479</v>
      </c>
      <c r="H24" s="5" t="s">
        <v>470</v>
      </c>
      <c r="I24" s="5" t="s">
        <v>482</v>
      </c>
      <c r="J24" s="5" t="s">
        <v>468</v>
      </c>
      <c r="K24" s="5" t="s">
        <v>470</v>
      </c>
      <c r="L24" s="5" t="s">
        <v>473</v>
      </c>
      <c r="M24" s="5" t="s">
        <v>485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 t="str">
        <f t="shared" ref="D45:M45" si="0">IF(D13="","",IF(D13=D24,1,0))</f>
        <v/>
      </c>
      <c r="E45" s="3" t="str">
        <f t="shared" si="0"/>
        <v/>
      </c>
      <c r="F45" s="3" t="str">
        <f t="shared" si="0"/>
        <v/>
      </c>
      <c r="G45" s="3" t="str">
        <f t="shared" si="0"/>
        <v/>
      </c>
      <c r="H45" s="3" t="str">
        <f t="shared" si="0"/>
        <v/>
      </c>
      <c r="I45" s="3" t="str">
        <f t="shared" si="0"/>
        <v/>
      </c>
      <c r="J45" s="3" t="str">
        <f t="shared" si="0"/>
        <v/>
      </c>
      <c r="K45" s="3" t="str">
        <f t="shared" si="0"/>
        <v/>
      </c>
      <c r="L45" s="3" t="str">
        <f t="shared" si="0"/>
        <v/>
      </c>
      <c r="M45" s="3" t="str">
        <f t="shared" si="0"/>
        <v/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0</v>
      </c>
      <c r="E47" s="3">
        <f t="shared" si="2"/>
        <v>0</v>
      </c>
      <c r="F47" s="3">
        <f t="shared" si="2"/>
        <v>1</v>
      </c>
      <c r="G47" s="3">
        <f t="shared" si="2"/>
        <v>1</v>
      </c>
      <c r="H47" s="3">
        <f t="shared" si="2"/>
        <v>0</v>
      </c>
      <c r="I47" s="3">
        <f t="shared" si="2"/>
        <v>0</v>
      </c>
      <c r="J47" s="3">
        <f t="shared" si="2"/>
        <v>1</v>
      </c>
      <c r="K47" s="3">
        <f t="shared" si="2"/>
        <v>0</v>
      </c>
      <c r="L47" s="3">
        <f t="shared" si="2"/>
        <v>0</v>
      </c>
      <c r="M47" s="3">
        <f t="shared" si="2"/>
        <v>1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0</v>
      </c>
      <c r="E48" s="3">
        <f t="shared" si="3"/>
        <v>0</v>
      </c>
      <c r="F48" s="3">
        <f t="shared" si="3"/>
        <v>1</v>
      </c>
      <c r="G48" s="3">
        <f t="shared" si="3"/>
        <v>0</v>
      </c>
      <c r="H48" s="3">
        <f t="shared" si="3"/>
        <v>0</v>
      </c>
      <c r="I48" s="3">
        <f t="shared" si="3"/>
        <v>1</v>
      </c>
      <c r="J48" s="3">
        <f t="shared" si="3"/>
        <v>1</v>
      </c>
      <c r="K48" s="3">
        <f t="shared" si="3"/>
        <v>1</v>
      </c>
      <c r="L48" s="3">
        <f t="shared" si="3"/>
        <v>1</v>
      </c>
      <c r="M48" s="3">
        <f t="shared" si="3"/>
        <v>1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0</v>
      </c>
      <c r="F50" s="3">
        <f t="shared" si="5"/>
        <v>1</v>
      </c>
      <c r="G50" s="3">
        <f t="shared" si="5"/>
        <v>0</v>
      </c>
      <c r="H50" s="3">
        <f t="shared" si="5"/>
        <v>0</v>
      </c>
      <c r="I50" s="3">
        <f t="shared" si="5"/>
        <v>0</v>
      </c>
      <c r="J50" s="3">
        <f t="shared" si="5"/>
        <v>1</v>
      </c>
      <c r="K50" s="3">
        <f t="shared" si="5"/>
        <v>0</v>
      </c>
      <c r="L50" s="3">
        <f t="shared" si="5"/>
        <v>1</v>
      </c>
      <c r="M50" s="3">
        <f t="shared" si="5"/>
        <v>1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0</v>
      </c>
      <c r="E51" s="3">
        <f t="shared" si="6"/>
        <v>0</v>
      </c>
      <c r="F51" s="3">
        <f t="shared" si="6"/>
        <v>1</v>
      </c>
      <c r="G51" s="3">
        <f t="shared" si="6"/>
        <v>1</v>
      </c>
      <c r="H51" s="3">
        <f t="shared" si="6"/>
        <v>0</v>
      </c>
      <c r="I51" s="3">
        <f t="shared" si="6"/>
        <v>1</v>
      </c>
      <c r="J51" s="3">
        <f t="shared" si="6"/>
        <v>1</v>
      </c>
      <c r="K51" s="3">
        <f t="shared" si="6"/>
        <v>1</v>
      </c>
      <c r="L51" s="3">
        <f t="shared" si="6"/>
        <v>1</v>
      </c>
      <c r="M51" s="3">
        <f t="shared" si="6"/>
        <v>1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0</v>
      </c>
      <c r="F52" s="3">
        <f t="shared" si="7"/>
        <v>1</v>
      </c>
      <c r="G52" s="3">
        <f t="shared" si="7"/>
        <v>0</v>
      </c>
      <c r="H52" s="3">
        <f t="shared" si="7"/>
        <v>0</v>
      </c>
      <c r="I52" s="3">
        <f t="shared" si="7"/>
        <v>1</v>
      </c>
      <c r="J52" s="3">
        <f t="shared" si="7"/>
        <v>1</v>
      </c>
      <c r="K52" s="3">
        <f t="shared" si="7"/>
        <v>0</v>
      </c>
      <c r="L52" s="3">
        <f t="shared" si="7"/>
        <v>0</v>
      </c>
      <c r="M52" s="3">
        <f t="shared" si="7"/>
        <v>1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1</v>
      </c>
      <c r="E54" s="3">
        <f t="shared" si="9"/>
        <v>0</v>
      </c>
      <c r="F54" s="3">
        <f t="shared" si="9"/>
        <v>1</v>
      </c>
      <c r="G54" s="3">
        <f t="shared" si="9"/>
        <v>0</v>
      </c>
      <c r="H54" s="3">
        <f t="shared" si="9"/>
        <v>0</v>
      </c>
      <c r="I54" s="3">
        <f t="shared" si="9"/>
        <v>1</v>
      </c>
      <c r="J54" s="3">
        <f t="shared" si="9"/>
        <v>1</v>
      </c>
      <c r="K54" s="3">
        <f t="shared" si="9"/>
        <v>0</v>
      </c>
      <c r="L54" s="3">
        <f t="shared" si="9"/>
        <v>1</v>
      </c>
      <c r="M54" s="3">
        <f t="shared" si="9"/>
        <v>1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109" priority="32" rank="1"/>
  </conditionalFormatting>
  <conditionalFormatting sqref="D13:D22">
    <cfRule type="cellIs" dxfId="108" priority="10" operator="equal">
      <formula>$D$24</formula>
    </cfRule>
  </conditionalFormatting>
  <conditionalFormatting sqref="E13:E22">
    <cfRule type="cellIs" dxfId="107" priority="9" operator="equal">
      <formula>$E$24</formula>
    </cfRule>
  </conditionalFormatting>
  <conditionalFormatting sqref="F13:F22">
    <cfRule type="cellIs" dxfId="106" priority="8" operator="equal">
      <formula>$F$24</formula>
    </cfRule>
  </conditionalFormatting>
  <conditionalFormatting sqref="G13:G22">
    <cfRule type="cellIs" dxfId="105" priority="7" operator="equal">
      <formula>$G$24</formula>
    </cfRule>
  </conditionalFormatting>
  <conditionalFormatting sqref="H13:H22">
    <cfRule type="cellIs" dxfId="104" priority="6" operator="equal">
      <formula>$H$24</formula>
    </cfRule>
  </conditionalFormatting>
  <conditionalFormatting sqref="I13:I22">
    <cfRule type="cellIs" dxfId="103" priority="5" operator="equal">
      <formula>$I$24</formula>
    </cfRule>
  </conditionalFormatting>
  <conditionalFormatting sqref="J13:J22">
    <cfRule type="cellIs" dxfId="102" priority="4" operator="equal">
      <formula>$J$24</formula>
    </cfRule>
  </conditionalFormatting>
  <conditionalFormatting sqref="K13:K22">
    <cfRule type="cellIs" dxfId="101" priority="3" operator="equal">
      <formula>$K$24</formula>
    </cfRule>
  </conditionalFormatting>
  <conditionalFormatting sqref="L13:L22">
    <cfRule type="cellIs" dxfId="100" priority="2" operator="equal">
      <formula>$L$24</formula>
    </cfRule>
  </conditionalFormatting>
  <conditionalFormatting sqref="M13:M22">
    <cfRule type="cellIs" dxfId="99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B1:M59"/>
  <sheetViews>
    <sheetView zoomScaleNormal="100" workbookViewId="0"/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121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368</v>
      </c>
      <c r="E11" s="67" t="s">
        <v>369</v>
      </c>
      <c r="F11" s="67" t="s">
        <v>370</v>
      </c>
      <c r="G11" s="67" t="s">
        <v>371</v>
      </c>
      <c r="H11" s="67" t="s">
        <v>372</v>
      </c>
      <c r="I11" s="67" t="s">
        <v>373</v>
      </c>
      <c r="J11" s="67" t="s">
        <v>374</v>
      </c>
      <c r="K11" s="67" t="s">
        <v>375</v>
      </c>
      <c r="L11" s="67" t="s">
        <v>376</v>
      </c>
      <c r="M11" s="67" t="s">
        <v>377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6</v>
      </c>
      <c r="D15" s="24" t="s">
        <v>470</v>
      </c>
      <c r="E15" s="24" t="s">
        <v>469</v>
      </c>
      <c r="F15" s="24" t="s">
        <v>482</v>
      </c>
      <c r="G15" s="24" t="s">
        <v>472</v>
      </c>
      <c r="H15" s="24" t="s">
        <v>480</v>
      </c>
      <c r="I15" s="24" t="s">
        <v>476</v>
      </c>
      <c r="J15" s="24" t="s">
        <v>475</v>
      </c>
      <c r="K15" s="24" t="s">
        <v>479</v>
      </c>
      <c r="L15" s="24" t="s">
        <v>473</v>
      </c>
      <c r="M15" s="24" t="s">
        <v>474</v>
      </c>
    </row>
    <row r="16" spans="2:13" ht="30" customHeight="1" x14ac:dyDescent="0.25">
      <c r="B16" s="6" t="s">
        <v>461</v>
      </c>
      <c r="C16" s="20">
        <f>IF(D24=".","",SUM(D48:M48))</f>
        <v>3</v>
      </c>
      <c r="D16" s="24" t="s">
        <v>490</v>
      </c>
      <c r="E16" s="24" t="s">
        <v>481</v>
      </c>
      <c r="F16" s="24" t="s">
        <v>478</v>
      </c>
      <c r="G16" s="24" t="s">
        <v>472</v>
      </c>
      <c r="H16" s="24" t="s">
        <v>470</v>
      </c>
      <c r="I16" s="24" t="s">
        <v>476</v>
      </c>
      <c r="J16" s="24" t="s">
        <v>475</v>
      </c>
      <c r="K16" s="24" t="s">
        <v>479</v>
      </c>
      <c r="L16" s="24" t="s">
        <v>473</v>
      </c>
      <c r="M16" s="24" t="s">
        <v>470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5</v>
      </c>
      <c r="D18" s="24" t="s">
        <v>490</v>
      </c>
      <c r="E18" s="24" t="s">
        <v>469</v>
      </c>
      <c r="F18" s="24" t="s">
        <v>470</v>
      </c>
      <c r="G18" s="24" t="s">
        <v>470</v>
      </c>
      <c r="H18" s="24" t="s">
        <v>480</v>
      </c>
      <c r="I18" s="24" t="s">
        <v>483</v>
      </c>
      <c r="J18" s="24" t="s">
        <v>470</v>
      </c>
      <c r="K18" s="24" t="s">
        <v>471</v>
      </c>
      <c r="L18" s="24" t="s">
        <v>473</v>
      </c>
      <c r="M18" s="24" t="s">
        <v>474</v>
      </c>
    </row>
    <row r="19" spans="2:13" ht="30" customHeight="1" x14ac:dyDescent="0.25">
      <c r="B19" s="6" t="s">
        <v>464</v>
      </c>
      <c r="C19" s="20">
        <f>IF(D24=".","",SUM(D51:M51))</f>
        <v>5</v>
      </c>
      <c r="D19" s="24" t="s">
        <v>490</v>
      </c>
      <c r="E19" s="24" t="s">
        <v>469</v>
      </c>
      <c r="F19" s="24" t="s">
        <v>482</v>
      </c>
      <c r="G19" s="24" t="s">
        <v>470</v>
      </c>
      <c r="H19" s="24" t="s">
        <v>470</v>
      </c>
      <c r="I19" s="24" t="s">
        <v>476</v>
      </c>
      <c r="J19" s="24" t="s">
        <v>475</v>
      </c>
      <c r="K19" s="24" t="s">
        <v>470</v>
      </c>
      <c r="L19" s="24" t="s">
        <v>473</v>
      </c>
      <c r="M19" s="24" t="s">
        <v>474</v>
      </c>
    </row>
    <row r="20" spans="2:13" ht="30" customHeight="1" x14ac:dyDescent="0.25">
      <c r="B20" s="6" t="s">
        <v>465</v>
      </c>
      <c r="C20" s="20">
        <f>IF(D24=".","",SUM(D52:M52))</f>
        <v>5</v>
      </c>
      <c r="D20" s="24" t="s">
        <v>490</v>
      </c>
      <c r="E20" s="24" t="s">
        <v>469</v>
      </c>
      <c r="F20" s="24" t="s">
        <v>482</v>
      </c>
      <c r="G20" s="24" t="s">
        <v>472</v>
      </c>
      <c r="H20" s="24" t="s">
        <v>470</v>
      </c>
      <c r="I20" s="24" t="s">
        <v>470</v>
      </c>
      <c r="J20" s="24" t="s">
        <v>470</v>
      </c>
      <c r="K20" s="24" t="s">
        <v>471</v>
      </c>
      <c r="L20" s="24" t="s">
        <v>473</v>
      </c>
      <c r="M20" s="24" t="s">
        <v>474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4</v>
      </c>
      <c r="D22" s="24" t="s">
        <v>484</v>
      </c>
      <c r="E22" s="24" t="s">
        <v>481</v>
      </c>
      <c r="F22" s="24" t="s">
        <v>478</v>
      </c>
      <c r="G22" s="24" t="s">
        <v>472</v>
      </c>
      <c r="H22" s="24" t="s">
        <v>480</v>
      </c>
      <c r="I22" s="24" t="s">
        <v>483</v>
      </c>
      <c r="J22" s="24" t="s">
        <v>485</v>
      </c>
      <c r="K22" s="24" t="s">
        <v>471</v>
      </c>
      <c r="L22" s="24" t="s">
        <v>473</v>
      </c>
      <c r="M22" s="24" t="s">
        <v>470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484</v>
      </c>
      <c r="E24" s="5" t="s">
        <v>469</v>
      </c>
      <c r="F24" s="5" t="s">
        <v>470</v>
      </c>
      <c r="G24" s="5" t="s">
        <v>472</v>
      </c>
      <c r="H24" s="5" t="s">
        <v>480</v>
      </c>
      <c r="I24" s="5" t="s">
        <v>470</v>
      </c>
      <c r="J24" s="5" t="s">
        <v>475</v>
      </c>
      <c r="K24" s="5" t="s">
        <v>470</v>
      </c>
      <c r="L24" s="5" t="s">
        <v>473</v>
      </c>
      <c r="M24" s="5" t="s">
        <v>474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 t="str">
        <f t="shared" ref="D45:M45" si="0">IF(D13="","",IF(D13=D24,1,0))</f>
        <v/>
      </c>
      <c r="E45" s="3" t="str">
        <f t="shared" si="0"/>
        <v/>
      </c>
      <c r="F45" s="3" t="str">
        <f t="shared" si="0"/>
        <v/>
      </c>
      <c r="G45" s="3" t="str">
        <f t="shared" si="0"/>
        <v/>
      </c>
      <c r="H45" s="3" t="str">
        <f t="shared" si="0"/>
        <v/>
      </c>
      <c r="I45" s="3" t="str">
        <f t="shared" si="0"/>
        <v/>
      </c>
      <c r="J45" s="3" t="str">
        <f t="shared" si="0"/>
        <v/>
      </c>
      <c r="K45" s="3" t="str">
        <f t="shared" si="0"/>
        <v/>
      </c>
      <c r="L45" s="3" t="str">
        <f t="shared" si="0"/>
        <v/>
      </c>
      <c r="M45" s="3" t="str">
        <f t="shared" si="0"/>
        <v/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0</v>
      </c>
      <c r="E47" s="3">
        <f t="shared" si="2"/>
        <v>1</v>
      </c>
      <c r="F47" s="3">
        <f t="shared" si="2"/>
        <v>0</v>
      </c>
      <c r="G47" s="3">
        <f t="shared" si="2"/>
        <v>1</v>
      </c>
      <c r="H47" s="3">
        <f t="shared" si="2"/>
        <v>1</v>
      </c>
      <c r="I47" s="3">
        <f t="shared" si="2"/>
        <v>0</v>
      </c>
      <c r="J47" s="3">
        <f t="shared" si="2"/>
        <v>1</v>
      </c>
      <c r="K47" s="3">
        <f t="shared" si="2"/>
        <v>0</v>
      </c>
      <c r="L47" s="3">
        <f t="shared" si="2"/>
        <v>1</v>
      </c>
      <c r="M47" s="3">
        <f t="shared" si="2"/>
        <v>1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0</v>
      </c>
      <c r="E48" s="3">
        <f t="shared" si="3"/>
        <v>0</v>
      </c>
      <c r="F48" s="3">
        <f t="shared" si="3"/>
        <v>0</v>
      </c>
      <c r="G48" s="3">
        <f t="shared" si="3"/>
        <v>1</v>
      </c>
      <c r="H48" s="3">
        <f t="shared" si="3"/>
        <v>0</v>
      </c>
      <c r="I48" s="3">
        <f t="shared" si="3"/>
        <v>0</v>
      </c>
      <c r="J48" s="3">
        <f t="shared" si="3"/>
        <v>1</v>
      </c>
      <c r="K48" s="3">
        <f t="shared" si="3"/>
        <v>0</v>
      </c>
      <c r="L48" s="3">
        <f t="shared" si="3"/>
        <v>1</v>
      </c>
      <c r="M48" s="3">
        <f t="shared" si="3"/>
        <v>0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1</v>
      </c>
      <c r="F50" s="3">
        <f t="shared" si="5"/>
        <v>1</v>
      </c>
      <c r="G50" s="3">
        <f t="shared" si="5"/>
        <v>0</v>
      </c>
      <c r="H50" s="3">
        <f t="shared" si="5"/>
        <v>1</v>
      </c>
      <c r="I50" s="3">
        <f t="shared" si="5"/>
        <v>0</v>
      </c>
      <c r="J50" s="3">
        <f t="shared" si="5"/>
        <v>0</v>
      </c>
      <c r="K50" s="3">
        <f t="shared" si="5"/>
        <v>0</v>
      </c>
      <c r="L50" s="3">
        <f t="shared" si="5"/>
        <v>1</v>
      </c>
      <c r="M50" s="3">
        <f t="shared" si="5"/>
        <v>1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0</v>
      </c>
      <c r="E51" s="3">
        <f t="shared" si="6"/>
        <v>1</v>
      </c>
      <c r="F51" s="3">
        <f t="shared" si="6"/>
        <v>0</v>
      </c>
      <c r="G51" s="3">
        <f t="shared" si="6"/>
        <v>0</v>
      </c>
      <c r="H51" s="3">
        <f t="shared" si="6"/>
        <v>0</v>
      </c>
      <c r="I51" s="3">
        <f t="shared" si="6"/>
        <v>0</v>
      </c>
      <c r="J51" s="3">
        <f t="shared" si="6"/>
        <v>1</v>
      </c>
      <c r="K51" s="3">
        <f t="shared" si="6"/>
        <v>1</v>
      </c>
      <c r="L51" s="3">
        <f t="shared" si="6"/>
        <v>1</v>
      </c>
      <c r="M51" s="3">
        <f t="shared" si="6"/>
        <v>1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1</v>
      </c>
      <c r="F52" s="3">
        <f t="shared" si="7"/>
        <v>0</v>
      </c>
      <c r="G52" s="3">
        <f t="shared" si="7"/>
        <v>1</v>
      </c>
      <c r="H52" s="3">
        <f t="shared" si="7"/>
        <v>0</v>
      </c>
      <c r="I52" s="3">
        <f t="shared" si="7"/>
        <v>1</v>
      </c>
      <c r="J52" s="3">
        <f t="shared" si="7"/>
        <v>0</v>
      </c>
      <c r="K52" s="3">
        <f t="shared" si="7"/>
        <v>0</v>
      </c>
      <c r="L52" s="3">
        <f t="shared" si="7"/>
        <v>1</v>
      </c>
      <c r="M52" s="3">
        <f t="shared" si="7"/>
        <v>1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1</v>
      </c>
      <c r="E54" s="3">
        <f t="shared" si="9"/>
        <v>0</v>
      </c>
      <c r="F54" s="3">
        <f t="shared" si="9"/>
        <v>0</v>
      </c>
      <c r="G54" s="3">
        <f t="shared" si="9"/>
        <v>1</v>
      </c>
      <c r="H54" s="3">
        <f t="shared" si="9"/>
        <v>1</v>
      </c>
      <c r="I54" s="3">
        <f t="shared" si="9"/>
        <v>0</v>
      </c>
      <c r="J54" s="3">
        <f t="shared" si="9"/>
        <v>0</v>
      </c>
      <c r="K54" s="3">
        <f t="shared" si="9"/>
        <v>0</v>
      </c>
      <c r="L54" s="3">
        <f t="shared" si="9"/>
        <v>1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98" priority="31" rank="1"/>
  </conditionalFormatting>
  <conditionalFormatting sqref="D13:D22">
    <cfRule type="cellIs" dxfId="97" priority="10" operator="equal">
      <formula>$D$24</formula>
    </cfRule>
  </conditionalFormatting>
  <conditionalFormatting sqref="E13:E22">
    <cfRule type="cellIs" dxfId="96" priority="9" operator="equal">
      <formula>$E$24</formula>
    </cfRule>
  </conditionalFormatting>
  <conditionalFormatting sqref="F13:F22">
    <cfRule type="cellIs" dxfId="95" priority="8" operator="equal">
      <formula>$F$24</formula>
    </cfRule>
  </conditionalFormatting>
  <conditionalFormatting sqref="G13:G22">
    <cfRule type="cellIs" dxfId="94" priority="7" operator="equal">
      <formula>$G$24</formula>
    </cfRule>
  </conditionalFormatting>
  <conditionalFormatting sqref="H13:H22">
    <cfRule type="cellIs" dxfId="93" priority="6" operator="equal">
      <formula>$H$24</formula>
    </cfRule>
  </conditionalFormatting>
  <conditionalFormatting sqref="I13:I22">
    <cfRule type="cellIs" dxfId="92" priority="5" operator="equal">
      <formula>$I$24</formula>
    </cfRule>
  </conditionalFormatting>
  <conditionalFormatting sqref="J13:J22">
    <cfRule type="cellIs" dxfId="91" priority="4" operator="equal">
      <formula>$J$24</formula>
    </cfRule>
  </conditionalFormatting>
  <conditionalFormatting sqref="K13:K22">
    <cfRule type="cellIs" dxfId="90" priority="3" operator="equal">
      <formula>$K$24</formula>
    </cfRule>
  </conditionalFormatting>
  <conditionalFormatting sqref="L13:L22">
    <cfRule type="cellIs" dxfId="89" priority="2" operator="equal">
      <formula>$L$24</formula>
    </cfRule>
  </conditionalFormatting>
  <conditionalFormatting sqref="M13:M22">
    <cfRule type="cellIs" dxfId="88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B1:M59"/>
  <sheetViews>
    <sheetView zoomScaleNormal="100" workbookViewId="0">
      <selection activeCell="J24" sqref="J24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504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378</v>
      </c>
      <c r="E11" s="67" t="s">
        <v>379</v>
      </c>
      <c r="F11" s="67" t="s">
        <v>380</v>
      </c>
      <c r="G11" s="67" t="s">
        <v>381</v>
      </c>
      <c r="H11" s="67" t="s">
        <v>382</v>
      </c>
      <c r="I11" s="67" t="s">
        <v>383</v>
      </c>
      <c r="J11" s="67" t="s">
        <v>384</v>
      </c>
      <c r="K11" s="67" t="s">
        <v>385</v>
      </c>
      <c r="L11" s="67" t="s">
        <v>386</v>
      </c>
      <c r="M11" s="67" t="s">
        <v>387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5</v>
      </c>
      <c r="D15" s="24" t="s">
        <v>470</v>
      </c>
      <c r="E15" s="24" t="s">
        <v>481</v>
      </c>
      <c r="F15" s="24" t="s">
        <v>471</v>
      </c>
      <c r="G15" s="24" t="s">
        <v>482</v>
      </c>
      <c r="H15" s="24" t="s">
        <v>470</v>
      </c>
      <c r="I15" s="24" t="s">
        <v>468</v>
      </c>
      <c r="J15" s="24" t="s">
        <v>473</v>
      </c>
      <c r="K15" s="24" t="s">
        <v>479</v>
      </c>
      <c r="L15" s="24" t="s">
        <v>485</v>
      </c>
      <c r="M15" s="24" t="s">
        <v>472</v>
      </c>
    </row>
    <row r="16" spans="2:13" ht="30" customHeight="1" x14ac:dyDescent="0.25">
      <c r="B16" s="6" t="s">
        <v>461</v>
      </c>
      <c r="C16" s="20">
        <f>IF(D24=".","",SUM(D48:M48))</f>
        <v>7</v>
      </c>
      <c r="D16" s="24" t="s">
        <v>484</v>
      </c>
      <c r="E16" s="24" t="s">
        <v>470</v>
      </c>
      <c r="F16" s="24" t="s">
        <v>471</v>
      </c>
      <c r="G16" s="24" t="s">
        <v>482</v>
      </c>
      <c r="H16" s="24" t="s">
        <v>478</v>
      </c>
      <c r="I16" s="24" t="s">
        <v>470</v>
      </c>
      <c r="J16" s="24" t="s">
        <v>473</v>
      </c>
      <c r="K16" s="24" t="s">
        <v>470</v>
      </c>
      <c r="L16" s="24" t="s">
        <v>485</v>
      </c>
      <c r="M16" s="24" t="s">
        <v>472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6</v>
      </c>
      <c r="D18" s="24" t="s">
        <v>484</v>
      </c>
      <c r="E18" s="24" t="s">
        <v>470</v>
      </c>
      <c r="F18" s="24" t="s">
        <v>470</v>
      </c>
      <c r="G18" s="24" t="s">
        <v>482</v>
      </c>
      <c r="H18" s="24" t="s">
        <v>478</v>
      </c>
      <c r="I18" s="24" t="s">
        <v>470</v>
      </c>
      <c r="J18" s="24" t="s">
        <v>473</v>
      </c>
      <c r="K18" s="24" t="s">
        <v>475</v>
      </c>
      <c r="L18" s="24" t="s">
        <v>485</v>
      </c>
      <c r="M18" s="24" t="s">
        <v>472</v>
      </c>
    </row>
    <row r="19" spans="2:13" ht="30" customHeight="1" x14ac:dyDescent="0.25">
      <c r="B19" s="6" t="s">
        <v>464</v>
      </c>
      <c r="C19" s="20">
        <f>IF(D24=".","",SUM(D51:M51))</f>
        <v>3</v>
      </c>
      <c r="D19" s="24" t="s">
        <v>470</v>
      </c>
      <c r="E19" s="24" t="s">
        <v>481</v>
      </c>
      <c r="F19" s="24" t="s">
        <v>470</v>
      </c>
      <c r="G19" s="24" t="s">
        <v>482</v>
      </c>
      <c r="H19" s="24" t="s">
        <v>470</v>
      </c>
      <c r="I19" s="24" t="s">
        <v>468</v>
      </c>
      <c r="J19" s="24" t="s">
        <v>473</v>
      </c>
      <c r="K19" s="24" t="s">
        <v>470</v>
      </c>
      <c r="L19" s="24" t="s">
        <v>485</v>
      </c>
      <c r="M19" s="24" t="s">
        <v>472</v>
      </c>
    </row>
    <row r="20" spans="2:13" ht="30" customHeight="1" x14ac:dyDescent="0.25">
      <c r="B20" s="6" t="s">
        <v>465</v>
      </c>
      <c r="C20" s="20">
        <f>IF(D24=".","",SUM(D52:M52))</f>
        <v>4</v>
      </c>
      <c r="D20" s="24" t="s">
        <v>484</v>
      </c>
      <c r="E20" s="24" t="s">
        <v>481</v>
      </c>
      <c r="F20" s="24" t="s">
        <v>470</v>
      </c>
      <c r="G20" s="24" t="s">
        <v>482</v>
      </c>
      <c r="H20" s="24" t="s">
        <v>470</v>
      </c>
      <c r="I20" s="24" t="s">
        <v>483</v>
      </c>
      <c r="J20" s="24" t="s">
        <v>473</v>
      </c>
      <c r="K20" s="24" t="s">
        <v>470</v>
      </c>
      <c r="L20" s="24" t="s">
        <v>485</v>
      </c>
      <c r="M20" s="24" t="s">
        <v>472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6</v>
      </c>
      <c r="D22" s="24" t="s">
        <v>484</v>
      </c>
      <c r="E22" s="24" t="s">
        <v>470</v>
      </c>
      <c r="F22" s="24" t="s">
        <v>471</v>
      </c>
      <c r="G22" s="24" t="s">
        <v>482</v>
      </c>
      <c r="H22" s="24" t="s">
        <v>478</v>
      </c>
      <c r="I22" s="24" t="s">
        <v>483</v>
      </c>
      <c r="J22" s="24" t="s">
        <v>470</v>
      </c>
      <c r="K22" s="24" t="s">
        <v>479</v>
      </c>
      <c r="L22" s="24" t="s">
        <v>485</v>
      </c>
      <c r="M22" s="24" t="s">
        <v>472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484</v>
      </c>
      <c r="E24" s="5" t="s">
        <v>476</v>
      </c>
      <c r="F24" s="5" t="s">
        <v>471</v>
      </c>
      <c r="G24" s="5" t="s">
        <v>470</v>
      </c>
      <c r="H24" s="5" t="s">
        <v>478</v>
      </c>
      <c r="I24" s="5" t="s">
        <v>470</v>
      </c>
      <c r="J24" s="5" t="s">
        <v>473</v>
      </c>
      <c r="K24" s="5" t="s">
        <v>479</v>
      </c>
      <c r="L24" s="5" t="s">
        <v>485</v>
      </c>
      <c r="M24" s="5" t="s">
        <v>472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 t="str">
        <f t="shared" ref="D45:M45" si="0">IF(D13="","",IF(D13=D24,1,0))</f>
        <v/>
      </c>
      <c r="E45" s="3" t="str">
        <f t="shared" si="0"/>
        <v/>
      </c>
      <c r="F45" s="3" t="str">
        <f t="shared" si="0"/>
        <v/>
      </c>
      <c r="G45" s="3" t="str">
        <f t="shared" si="0"/>
        <v/>
      </c>
      <c r="H45" s="3" t="str">
        <f t="shared" si="0"/>
        <v/>
      </c>
      <c r="I45" s="3" t="str">
        <f t="shared" si="0"/>
        <v/>
      </c>
      <c r="J45" s="3" t="str">
        <f t="shared" si="0"/>
        <v/>
      </c>
      <c r="K45" s="3" t="str">
        <f t="shared" si="0"/>
        <v/>
      </c>
      <c r="L45" s="3" t="str">
        <f t="shared" si="0"/>
        <v/>
      </c>
      <c r="M45" s="3" t="str">
        <f t="shared" si="0"/>
        <v/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0</v>
      </c>
      <c r="E47" s="3">
        <f t="shared" si="2"/>
        <v>0</v>
      </c>
      <c r="F47" s="3">
        <f t="shared" si="2"/>
        <v>1</v>
      </c>
      <c r="G47" s="3">
        <f t="shared" si="2"/>
        <v>0</v>
      </c>
      <c r="H47" s="3">
        <f t="shared" si="2"/>
        <v>0</v>
      </c>
      <c r="I47" s="3">
        <f t="shared" si="2"/>
        <v>0</v>
      </c>
      <c r="J47" s="3">
        <f t="shared" si="2"/>
        <v>1</v>
      </c>
      <c r="K47" s="3">
        <f t="shared" si="2"/>
        <v>1</v>
      </c>
      <c r="L47" s="3">
        <f t="shared" si="2"/>
        <v>1</v>
      </c>
      <c r="M47" s="3">
        <f t="shared" si="2"/>
        <v>1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1</v>
      </c>
      <c r="E48" s="3">
        <f t="shared" si="3"/>
        <v>0</v>
      </c>
      <c r="F48" s="3">
        <f t="shared" si="3"/>
        <v>1</v>
      </c>
      <c r="G48" s="3">
        <f t="shared" si="3"/>
        <v>0</v>
      </c>
      <c r="H48" s="3">
        <f t="shared" si="3"/>
        <v>1</v>
      </c>
      <c r="I48" s="3">
        <f t="shared" si="3"/>
        <v>1</v>
      </c>
      <c r="J48" s="3">
        <f t="shared" si="3"/>
        <v>1</v>
      </c>
      <c r="K48" s="3">
        <f t="shared" si="3"/>
        <v>0</v>
      </c>
      <c r="L48" s="3">
        <f t="shared" si="3"/>
        <v>1</v>
      </c>
      <c r="M48" s="3">
        <f t="shared" si="3"/>
        <v>1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1</v>
      </c>
      <c r="E50" s="3">
        <f t="shared" si="5"/>
        <v>0</v>
      </c>
      <c r="F50" s="3">
        <f t="shared" si="5"/>
        <v>0</v>
      </c>
      <c r="G50" s="3">
        <f t="shared" si="5"/>
        <v>0</v>
      </c>
      <c r="H50" s="3">
        <f t="shared" si="5"/>
        <v>1</v>
      </c>
      <c r="I50" s="3">
        <f t="shared" si="5"/>
        <v>1</v>
      </c>
      <c r="J50" s="3">
        <f t="shared" si="5"/>
        <v>1</v>
      </c>
      <c r="K50" s="3">
        <f t="shared" si="5"/>
        <v>0</v>
      </c>
      <c r="L50" s="3">
        <f t="shared" si="5"/>
        <v>1</v>
      </c>
      <c r="M50" s="3">
        <f t="shared" si="5"/>
        <v>1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0</v>
      </c>
      <c r="E51" s="3">
        <f t="shared" si="6"/>
        <v>0</v>
      </c>
      <c r="F51" s="3">
        <f t="shared" si="6"/>
        <v>0</v>
      </c>
      <c r="G51" s="3">
        <f t="shared" si="6"/>
        <v>0</v>
      </c>
      <c r="H51" s="3">
        <f t="shared" si="6"/>
        <v>0</v>
      </c>
      <c r="I51" s="3">
        <f t="shared" si="6"/>
        <v>0</v>
      </c>
      <c r="J51" s="3">
        <f t="shared" si="6"/>
        <v>1</v>
      </c>
      <c r="K51" s="3">
        <f t="shared" si="6"/>
        <v>0</v>
      </c>
      <c r="L51" s="3">
        <f t="shared" si="6"/>
        <v>1</v>
      </c>
      <c r="M51" s="3">
        <f t="shared" si="6"/>
        <v>1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1</v>
      </c>
      <c r="E52" s="3">
        <f t="shared" si="7"/>
        <v>0</v>
      </c>
      <c r="F52" s="3">
        <f t="shared" si="7"/>
        <v>0</v>
      </c>
      <c r="G52" s="3">
        <f t="shared" si="7"/>
        <v>0</v>
      </c>
      <c r="H52" s="3">
        <f t="shared" si="7"/>
        <v>0</v>
      </c>
      <c r="I52" s="3">
        <f t="shared" si="7"/>
        <v>0</v>
      </c>
      <c r="J52" s="3">
        <f t="shared" si="7"/>
        <v>1</v>
      </c>
      <c r="K52" s="3">
        <f t="shared" si="7"/>
        <v>0</v>
      </c>
      <c r="L52" s="3">
        <f t="shared" si="7"/>
        <v>1</v>
      </c>
      <c r="M52" s="3">
        <f t="shared" si="7"/>
        <v>1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1</v>
      </c>
      <c r="E54" s="3">
        <f t="shared" si="9"/>
        <v>0</v>
      </c>
      <c r="F54" s="3">
        <f t="shared" si="9"/>
        <v>1</v>
      </c>
      <c r="G54" s="3">
        <f t="shared" si="9"/>
        <v>0</v>
      </c>
      <c r="H54" s="3">
        <f t="shared" si="9"/>
        <v>1</v>
      </c>
      <c r="I54" s="3">
        <f t="shared" si="9"/>
        <v>0</v>
      </c>
      <c r="J54" s="3">
        <f t="shared" si="9"/>
        <v>0</v>
      </c>
      <c r="K54" s="3">
        <f t="shared" si="9"/>
        <v>1</v>
      </c>
      <c r="L54" s="3">
        <f t="shared" si="9"/>
        <v>1</v>
      </c>
      <c r="M54" s="3">
        <f t="shared" si="9"/>
        <v>1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87" priority="30" rank="1"/>
  </conditionalFormatting>
  <conditionalFormatting sqref="D13:D22">
    <cfRule type="cellIs" dxfId="86" priority="10" operator="equal">
      <formula>$D$24</formula>
    </cfRule>
  </conditionalFormatting>
  <conditionalFormatting sqref="E13:E22">
    <cfRule type="cellIs" dxfId="85" priority="9" operator="equal">
      <formula>$E$24</formula>
    </cfRule>
  </conditionalFormatting>
  <conditionalFormatting sqref="F13:F22">
    <cfRule type="cellIs" dxfId="84" priority="8" operator="equal">
      <formula>$F$24</formula>
    </cfRule>
  </conditionalFormatting>
  <conditionalFormatting sqref="G13:G22">
    <cfRule type="cellIs" dxfId="83" priority="7" operator="equal">
      <formula>$G$24</formula>
    </cfRule>
  </conditionalFormatting>
  <conditionalFormatting sqref="H13:H22">
    <cfRule type="cellIs" dxfId="82" priority="6" operator="equal">
      <formula>$H$24</formula>
    </cfRule>
  </conditionalFormatting>
  <conditionalFormatting sqref="I13:I22">
    <cfRule type="cellIs" dxfId="81" priority="5" operator="equal">
      <formula>$I$24</formula>
    </cfRule>
  </conditionalFormatting>
  <conditionalFormatting sqref="J13:J22">
    <cfRule type="cellIs" dxfId="80" priority="4" operator="equal">
      <formula>$J$24</formula>
    </cfRule>
  </conditionalFormatting>
  <conditionalFormatting sqref="K13:K22">
    <cfRule type="cellIs" dxfId="79" priority="3" operator="equal">
      <formula>$K$24</formula>
    </cfRule>
  </conditionalFormatting>
  <conditionalFormatting sqref="L13:L22">
    <cfRule type="cellIs" dxfId="78" priority="2" operator="equal">
      <formula>$L$24</formula>
    </cfRule>
  </conditionalFormatting>
  <conditionalFormatting sqref="M13:M22">
    <cfRule type="cellIs" dxfId="77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B1:M59"/>
  <sheetViews>
    <sheetView zoomScaleNormal="100" workbookViewId="0">
      <selection activeCell="H18" sqref="H18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122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388</v>
      </c>
      <c r="E11" s="67" t="s">
        <v>389</v>
      </c>
      <c r="F11" s="67" t="s">
        <v>390</v>
      </c>
      <c r="G11" s="67" t="s">
        <v>391</v>
      </c>
      <c r="H11" s="67" t="s">
        <v>392</v>
      </c>
      <c r="I11" s="67" t="s">
        <v>393</v>
      </c>
      <c r="J11" s="67" t="s">
        <v>394</v>
      </c>
      <c r="K11" s="67" t="s">
        <v>395</v>
      </c>
      <c r="L11" s="67" t="s">
        <v>396</v>
      </c>
      <c r="M11" s="67" t="s">
        <v>397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6</v>
      </c>
      <c r="D15" s="24" t="s">
        <v>490</v>
      </c>
      <c r="E15" s="24" t="s">
        <v>479</v>
      </c>
      <c r="F15" s="24" t="s">
        <v>469</v>
      </c>
      <c r="G15" s="24" t="s">
        <v>471</v>
      </c>
      <c r="H15" s="24" t="s">
        <v>468</v>
      </c>
      <c r="I15" s="24" t="s">
        <v>472</v>
      </c>
      <c r="J15" s="24" t="s">
        <v>489</v>
      </c>
      <c r="K15" s="24" t="s">
        <v>470</v>
      </c>
      <c r="L15" s="24" t="s">
        <v>473</v>
      </c>
      <c r="M15" s="24" t="s">
        <v>477</v>
      </c>
    </row>
    <row r="16" spans="2:13" ht="30" customHeight="1" x14ac:dyDescent="0.25">
      <c r="B16" s="6" t="s">
        <v>461</v>
      </c>
      <c r="C16" s="20">
        <f>IF(D24=".","",SUM(D48:M48))</f>
        <v>4</v>
      </c>
      <c r="D16" s="24" t="s">
        <v>490</v>
      </c>
      <c r="E16" s="24" t="s">
        <v>480</v>
      </c>
      <c r="F16" s="24" t="s">
        <v>469</v>
      </c>
      <c r="G16" s="24" t="s">
        <v>470</v>
      </c>
      <c r="H16" s="24" t="s">
        <v>468</v>
      </c>
      <c r="I16" s="24" t="s">
        <v>472</v>
      </c>
      <c r="J16" s="24" t="s">
        <v>489</v>
      </c>
      <c r="K16" s="24" t="s">
        <v>476</v>
      </c>
      <c r="L16" s="24" t="s">
        <v>473</v>
      </c>
      <c r="M16" s="24" t="s">
        <v>477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5</v>
      </c>
      <c r="D18" s="24" t="s">
        <v>483</v>
      </c>
      <c r="E18" s="24" t="s">
        <v>480</v>
      </c>
      <c r="F18" s="24" t="s">
        <v>469</v>
      </c>
      <c r="G18" s="24" t="s">
        <v>471</v>
      </c>
      <c r="H18" s="24" t="s">
        <v>468</v>
      </c>
      <c r="I18" s="24" t="s">
        <v>470</v>
      </c>
      <c r="J18" s="24" t="s">
        <v>489</v>
      </c>
      <c r="K18" s="24" t="s">
        <v>470</v>
      </c>
      <c r="L18" s="24" t="s">
        <v>473</v>
      </c>
      <c r="M18" s="24" t="s">
        <v>481</v>
      </c>
    </row>
    <row r="19" spans="2:13" ht="30" customHeight="1" x14ac:dyDescent="0.25">
      <c r="B19" s="6" t="s">
        <v>464</v>
      </c>
      <c r="C19" s="20">
        <f>IF(D24=".","",SUM(D51:M51))</f>
        <v>5</v>
      </c>
      <c r="D19" s="24" t="s">
        <v>470</v>
      </c>
      <c r="E19" s="24" t="s">
        <v>479</v>
      </c>
      <c r="F19" s="24" t="s">
        <v>469</v>
      </c>
      <c r="G19" s="24" t="s">
        <v>471</v>
      </c>
      <c r="H19" s="24" t="s">
        <v>468</v>
      </c>
      <c r="I19" s="24" t="s">
        <v>472</v>
      </c>
      <c r="J19" s="24" t="s">
        <v>489</v>
      </c>
      <c r="K19" s="24" t="s">
        <v>470</v>
      </c>
      <c r="L19" s="24" t="s">
        <v>473</v>
      </c>
      <c r="M19" s="24" t="s">
        <v>477</v>
      </c>
    </row>
    <row r="20" spans="2:13" ht="30" customHeight="1" x14ac:dyDescent="0.25">
      <c r="B20" s="6" t="s">
        <v>465</v>
      </c>
      <c r="C20" s="20">
        <f>IF(D24=".","",SUM(D52:M52))</f>
        <v>6</v>
      </c>
      <c r="D20" s="24" t="s">
        <v>483</v>
      </c>
      <c r="E20" s="24" t="s">
        <v>470</v>
      </c>
      <c r="F20" s="24" t="s">
        <v>469</v>
      </c>
      <c r="G20" s="24" t="s">
        <v>470</v>
      </c>
      <c r="H20" s="24" t="s">
        <v>484</v>
      </c>
      <c r="I20" s="24" t="s">
        <v>472</v>
      </c>
      <c r="J20" s="24" t="s">
        <v>489</v>
      </c>
      <c r="K20" s="24" t="s">
        <v>470</v>
      </c>
      <c r="L20" s="24" t="s">
        <v>473</v>
      </c>
      <c r="M20" s="24" t="s">
        <v>477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5</v>
      </c>
      <c r="D22" s="24" t="s">
        <v>483</v>
      </c>
      <c r="E22" s="24" t="s">
        <v>480</v>
      </c>
      <c r="F22" s="24" t="s">
        <v>469</v>
      </c>
      <c r="G22" s="24" t="s">
        <v>470</v>
      </c>
      <c r="H22" s="24" t="s">
        <v>484</v>
      </c>
      <c r="I22" s="24" t="s">
        <v>472</v>
      </c>
      <c r="J22" s="24" t="s">
        <v>470</v>
      </c>
      <c r="K22" s="24" t="s">
        <v>482</v>
      </c>
      <c r="L22" s="24" t="s">
        <v>473</v>
      </c>
      <c r="M22" s="24" t="s">
        <v>481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490</v>
      </c>
      <c r="E24" s="5" t="s">
        <v>470</v>
      </c>
      <c r="F24" s="5" t="s">
        <v>469</v>
      </c>
      <c r="G24" s="5" t="s">
        <v>471</v>
      </c>
      <c r="H24" s="5" t="s">
        <v>484</v>
      </c>
      <c r="I24" s="5" t="s">
        <v>472</v>
      </c>
      <c r="J24" s="5" t="s">
        <v>488</v>
      </c>
      <c r="K24" s="5" t="s">
        <v>470</v>
      </c>
      <c r="L24" s="5" t="s">
        <v>473</v>
      </c>
      <c r="M24" s="5" t="s">
        <v>481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 t="str">
        <f t="shared" ref="D45:M45" si="0">IF(D13="","",IF(D13=D24,1,0))</f>
        <v/>
      </c>
      <c r="E45" s="3" t="str">
        <f t="shared" si="0"/>
        <v/>
      </c>
      <c r="F45" s="3" t="str">
        <f t="shared" si="0"/>
        <v/>
      </c>
      <c r="G45" s="3" t="str">
        <f t="shared" si="0"/>
        <v/>
      </c>
      <c r="H45" s="3" t="str">
        <f t="shared" si="0"/>
        <v/>
      </c>
      <c r="I45" s="3" t="str">
        <f t="shared" si="0"/>
        <v/>
      </c>
      <c r="J45" s="3" t="str">
        <f t="shared" si="0"/>
        <v/>
      </c>
      <c r="K45" s="3" t="str">
        <f t="shared" si="0"/>
        <v/>
      </c>
      <c r="L45" s="3" t="str">
        <f t="shared" si="0"/>
        <v/>
      </c>
      <c r="M45" s="3" t="str">
        <f t="shared" si="0"/>
        <v/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1</v>
      </c>
      <c r="E47" s="3">
        <f t="shared" si="2"/>
        <v>0</v>
      </c>
      <c r="F47" s="3">
        <f t="shared" si="2"/>
        <v>1</v>
      </c>
      <c r="G47" s="3">
        <f t="shared" si="2"/>
        <v>1</v>
      </c>
      <c r="H47" s="3">
        <f t="shared" si="2"/>
        <v>0</v>
      </c>
      <c r="I47" s="3">
        <f t="shared" si="2"/>
        <v>1</v>
      </c>
      <c r="J47" s="3">
        <f t="shared" si="2"/>
        <v>0</v>
      </c>
      <c r="K47" s="3">
        <f t="shared" si="2"/>
        <v>1</v>
      </c>
      <c r="L47" s="3">
        <f t="shared" si="2"/>
        <v>1</v>
      </c>
      <c r="M47" s="3">
        <f t="shared" si="2"/>
        <v>0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1</v>
      </c>
      <c r="E48" s="3">
        <f t="shared" si="3"/>
        <v>0</v>
      </c>
      <c r="F48" s="3">
        <f t="shared" si="3"/>
        <v>1</v>
      </c>
      <c r="G48" s="3">
        <f t="shared" si="3"/>
        <v>0</v>
      </c>
      <c r="H48" s="3">
        <f t="shared" si="3"/>
        <v>0</v>
      </c>
      <c r="I48" s="3">
        <f t="shared" si="3"/>
        <v>1</v>
      </c>
      <c r="J48" s="3">
        <f t="shared" si="3"/>
        <v>0</v>
      </c>
      <c r="K48" s="3">
        <f t="shared" si="3"/>
        <v>0</v>
      </c>
      <c r="L48" s="3">
        <f t="shared" si="3"/>
        <v>1</v>
      </c>
      <c r="M48" s="3">
        <f t="shared" si="3"/>
        <v>0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0</v>
      </c>
      <c r="F50" s="3">
        <f t="shared" si="5"/>
        <v>1</v>
      </c>
      <c r="G50" s="3">
        <f t="shared" si="5"/>
        <v>1</v>
      </c>
      <c r="H50" s="3">
        <f t="shared" si="5"/>
        <v>0</v>
      </c>
      <c r="I50" s="3">
        <f t="shared" si="5"/>
        <v>0</v>
      </c>
      <c r="J50" s="3">
        <f t="shared" si="5"/>
        <v>0</v>
      </c>
      <c r="K50" s="3">
        <f t="shared" si="5"/>
        <v>1</v>
      </c>
      <c r="L50" s="3">
        <f t="shared" si="5"/>
        <v>1</v>
      </c>
      <c r="M50" s="3">
        <f t="shared" si="5"/>
        <v>1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0</v>
      </c>
      <c r="E51" s="3">
        <f t="shared" si="6"/>
        <v>0</v>
      </c>
      <c r="F51" s="3">
        <f t="shared" si="6"/>
        <v>1</v>
      </c>
      <c r="G51" s="3">
        <f t="shared" si="6"/>
        <v>1</v>
      </c>
      <c r="H51" s="3">
        <f t="shared" si="6"/>
        <v>0</v>
      </c>
      <c r="I51" s="3">
        <f t="shared" si="6"/>
        <v>1</v>
      </c>
      <c r="J51" s="3">
        <f t="shared" si="6"/>
        <v>0</v>
      </c>
      <c r="K51" s="3">
        <f t="shared" si="6"/>
        <v>1</v>
      </c>
      <c r="L51" s="3">
        <f t="shared" si="6"/>
        <v>1</v>
      </c>
      <c r="M51" s="3">
        <f t="shared" si="6"/>
        <v>0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1</v>
      </c>
      <c r="F52" s="3">
        <f t="shared" si="7"/>
        <v>1</v>
      </c>
      <c r="G52" s="3">
        <f t="shared" si="7"/>
        <v>0</v>
      </c>
      <c r="H52" s="3">
        <f t="shared" si="7"/>
        <v>1</v>
      </c>
      <c r="I52" s="3">
        <f t="shared" si="7"/>
        <v>1</v>
      </c>
      <c r="J52" s="3">
        <f t="shared" si="7"/>
        <v>0</v>
      </c>
      <c r="K52" s="3">
        <f t="shared" si="7"/>
        <v>1</v>
      </c>
      <c r="L52" s="3">
        <f t="shared" si="7"/>
        <v>1</v>
      </c>
      <c r="M52" s="3">
        <f t="shared" si="7"/>
        <v>0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0</v>
      </c>
      <c r="E54" s="3">
        <f t="shared" si="9"/>
        <v>0</v>
      </c>
      <c r="F54" s="3">
        <f t="shared" si="9"/>
        <v>1</v>
      </c>
      <c r="G54" s="3">
        <f t="shared" si="9"/>
        <v>0</v>
      </c>
      <c r="H54" s="3">
        <f t="shared" si="9"/>
        <v>1</v>
      </c>
      <c r="I54" s="3">
        <f t="shared" si="9"/>
        <v>1</v>
      </c>
      <c r="J54" s="3">
        <f t="shared" si="9"/>
        <v>0</v>
      </c>
      <c r="K54" s="3">
        <f t="shared" si="9"/>
        <v>0</v>
      </c>
      <c r="L54" s="3">
        <f t="shared" si="9"/>
        <v>1</v>
      </c>
      <c r="M54" s="3">
        <f t="shared" si="9"/>
        <v>1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76" priority="29" rank="1"/>
  </conditionalFormatting>
  <conditionalFormatting sqref="D13:D22">
    <cfRule type="cellIs" dxfId="75" priority="10" operator="equal">
      <formula>$D$24</formula>
    </cfRule>
  </conditionalFormatting>
  <conditionalFormatting sqref="E13:E22">
    <cfRule type="cellIs" dxfId="74" priority="9" operator="equal">
      <formula>$E$24</formula>
    </cfRule>
  </conditionalFormatting>
  <conditionalFormatting sqref="F13:F22">
    <cfRule type="cellIs" dxfId="73" priority="8" operator="equal">
      <formula>$F$24</formula>
    </cfRule>
  </conditionalFormatting>
  <conditionalFormatting sqref="G13:G22">
    <cfRule type="cellIs" dxfId="72" priority="7" operator="equal">
      <formula>$G$24</formula>
    </cfRule>
  </conditionalFormatting>
  <conditionalFormatting sqref="H13:H22">
    <cfRule type="cellIs" dxfId="71" priority="6" operator="equal">
      <formula>$H$24</formula>
    </cfRule>
  </conditionalFormatting>
  <conditionalFormatting sqref="I13:I22">
    <cfRule type="cellIs" dxfId="70" priority="5" operator="equal">
      <formula>$I$24</formula>
    </cfRule>
  </conditionalFormatting>
  <conditionalFormatting sqref="J13:J22">
    <cfRule type="cellIs" dxfId="69" priority="4" operator="equal">
      <formula>$J$24</formula>
    </cfRule>
  </conditionalFormatting>
  <conditionalFormatting sqref="K13:K22">
    <cfRule type="cellIs" dxfId="68" priority="3" operator="equal">
      <formula>$K$24</formula>
    </cfRule>
  </conditionalFormatting>
  <conditionalFormatting sqref="L13:L22">
    <cfRule type="cellIs" dxfId="67" priority="2" operator="equal">
      <formula>$L$24</formula>
    </cfRule>
  </conditionalFormatting>
  <conditionalFormatting sqref="M13:M22">
    <cfRule type="cellIs" dxfId="66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B1:M59"/>
  <sheetViews>
    <sheetView zoomScaleNormal="100" workbookViewId="0">
      <selection activeCell="F18" sqref="F18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123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398</v>
      </c>
      <c r="E11" s="67" t="s">
        <v>399</v>
      </c>
      <c r="F11" s="67" t="s">
        <v>400</v>
      </c>
      <c r="G11" s="67" t="s">
        <v>401</v>
      </c>
      <c r="H11" s="67" t="s">
        <v>402</v>
      </c>
      <c r="I11" s="67" t="s">
        <v>403</v>
      </c>
      <c r="J11" s="67" t="s">
        <v>404</v>
      </c>
      <c r="K11" s="67" t="s">
        <v>405</v>
      </c>
      <c r="L11" s="67" t="s">
        <v>406</v>
      </c>
      <c r="M11" s="67" t="s">
        <v>407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7</v>
      </c>
      <c r="D15" s="24" t="s">
        <v>481</v>
      </c>
      <c r="E15" s="24" t="s">
        <v>471</v>
      </c>
      <c r="F15" s="24" t="s">
        <v>482</v>
      </c>
      <c r="G15" s="24" t="s">
        <v>470</v>
      </c>
      <c r="H15" s="24" t="s">
        <v>472</v>
      </c>
      <c r="I15" s="24" t="s">
        <v>483</v>
      </c>
      <c r="J15" s="24" t="s">
        <v>473</v>
      </c>
      <c r="K15" s="24" t="s">
        <v>479</v>
      </c>
      <c r="L15" s="24" t="s">
        <v>485</v>
      </c>
      <c r="M15" s="24" t="s">
        <v>477</v>
      </c>
    </row>
    <row r="16" spans="2:13" ht="30" customHeight="1" x14ac:dyDescent="0.25">
      <c r="B16" s="6" t="s">
        <v>461</v>
      </c>
      <c r="C16" s="20">
        <f>IF(D24=".","",SUM(D48:M48))</f>
        <v>7</v>
      </c>
      <c r="D16" s="24" t="s">
        <v>470</v>
      </c>
      <c r="E16" s="24" t="s">
        <v>471</v>
      </c>
      <c r="F16" s="24" t="s">
        <v>482</v>
      </c>
      <c r="G16" s="24" t="s">
        <v>468</v>
      </c>
      <c r="H16" s="24" t="s">
        <v>472</v>
      </c>
      <c r="I16" s="24" t="s">
        <v>483</v>
      </c>
      <c r="J16" s="24" t="s">
        <v>473</v>
      </c>
      <c r="K16" s="24" t="s">
        <v>470</v>
      </c>
      <c r="L16" s="24" t="s">
        <v>485</v>
      </c>
      <c r="M16" s="24" t="s">
        <v>477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8</v>
      </c>
      <c r="D18" s="24" t="s">
        <v>481</v>
      </c>
      <c r="E18" s="24" t="s">
        <v>471</v>
      </c>
      <c r="F18" s="24" t="s">
        <v>470</v>
      </c>
      <c r="G18" s="24" t="s">
        <v>468</v>
      </c>
      <c r="H18" s="24" t="s">
        <v>472</v>
      </c>
      <c r="I18" s="24" t="s">
        <v>483</v>
      </c>
      <c r="J18" s="24" t="s">
        <v>473</v>
      </c>
      <c r="K18" s="24" t="s">
        <v>469</v>
      </c>
      <c r="L18" s="24" t="s">
        <v>485</v>
      </c>
      <c r="M18" s="24" t="s">
        <v>474</v>
      </c>
    </row>
    <row r="19" spans="2:13" ht="30" customHeight="1" x14ac:dyDescent="0.25">
      <c r="B19" s="6" t="s">
        <v>464</v>
      </c>
      <c r="C19" s="20">
        <f>IF(D24=".","",SUM(D51:M51))</f>
        <v>5</v>
      </c>
      <c r="D19" s="24" t="s">
        <v>470</v>
      </c>
      <c r="E19" s="24" t="s">
        <v>471</v>
      </c>
      <c r="F19" s="24" t="s">
        <v>482</v>
      </c>
      <c r="G19" s="24" t="s">
        <v>468</v>
      </c>
      <c r="H19" s="24" t="s">
        <v>472</v>
      </c>
      <c r="I19" s="24" t="s">
        <v>478</v>
      </c>
      <c r="J19" s="24" t="s">
        <v>473</v>
      </c>
      <c r="K19" s="24" t="s">
        <v>470</v>
      </c>
      <c r="L19" s="24" t="s">
        <v>470</v>
      </c>
      <c r="M19" s="24" t="s">
        <v>474</v>
      </c>
    </row>
    <row r="20" spans="2:13" ht="30" customHeight="1" x14ac:dyDescent="0.25">
      <c r="B20" s="6" t="s">
        <v>465</v>
      </c>
      <c r="C20" s="20">
        <f>IF(D24=".","",SUM(D52:M52))</f>
        <v>6</v>
      </c>
      <c r="D20" s="24" t="s">
        <v>470</v>
      </c>
      <c r="E20" s="24" t="s">
        <v>471</v>
      </c>
      <c r="F20" s="24" t="s">
        <v>470</v>
      </c>
      <c r="G20" s="24" t="s">
        <v>468</v>
      </c>
      <c r="H20" s="24" t="s">
        <v>472</v>
      </c>
      <c r="I20" s="24" t="s">
        <v>470</v>
      </c>
      <c r="J20" s="24" t="s">
        <v>473</v>
      </c>
      <c r="K20" s="24" t="s">
        <v>469</v>
      </c>
      <c r="L20" s="24" t="s">
        <v>485</v>
      </c>
      <c r="M20" s="24" t="s">
        <v>477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8</v>
      </c>
      <c r="D22" s="24" t="s">
        <v>470</v>
      </c>
      <c r="E22" s="24" t="s">
        <v>471</v>
      </c>
      <c r="F22" s="24" t="s">
        <v>480</v>
      </c>
      <c r="G22" s="24" t="s">
        <v>468</v>
      </c>
      <c r="H22" s="24" t="s">
        <v>472</v>
      </c>
      <c r="I22" s="24" t="s">
        <v>483</v>
      </c>
      <c r="J22" s="24" t="s">
        <v>473</v>
      </c>
      <c r="K22" s="24" t="s">
        <v>469</v>
      </c>
      <c r="L22" s="24" t="s">
        <v>485</v>
      </c>
      <c r="M22" s="24" t="s">
        <v>470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481</v>
      </c>
      <c r="E24" s="5" t="s">
        <v>471</v>
      </c>
      <c r="F24" s="5" t="s">
        <v>482</v>
      </c>
      <c r="G24" s="5" t="s">
        <v>468</v>
      </c>
      <c r="H24" s="5" t="s">
        <v>472</v>
      </c>
      <c r="I24" s="5" t="s">
        <v>483</v>
      </c>
      <c r="J24" s="5" t="s">
        <v>473</v>
      </c>
      <c r="K24" s="5" t="s">
        <v>469</v>
      </c>
      <c r="L24" s="5" t="s">
        <v>485</v>
      </c>
      <c r="M24" s="5" t="s">
        <v>470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 t="str">
        <f t="shared" ref="D45:M45" si="0">IF(D13="","",IF(D13=D24,1,0))</f>
        <v/>
      </c>
      <c r="E45" s="3" t="str">
        <f t="shared" si="0"/>
        <v/>
      </c>
      <c r="F45" s="3" t="str">
        <f t="shared" si="0"/>
        <v/>
      </c>
      <c r="G45" s="3" t="str">
        <f t="shared" si="0"/>
        <v/>
      </c>
      <c r="H45" s="3" t="str">
        <f t="shared" si="0"/>
        <v/>
      </c>
      <c r="I45" s="3" t="str">
        <f t="shared" si="0"/>
        <v/>
      </c>
      <c r="J45" s="3" t="str">
        <f t="shared" si="0"/>
        <v/>
      </c>
      <c r="K45" s="3" t="str">
        <f t="shared" si="0"/>
        <v/>
      </c>
      <c r="L45" s="3" t="str">
        <f t="shared" si="0"/>
        <v/>
      </c>
      <c r="M45" s="3" t="str">
        <f t="shared" si="0"/>
        <v/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1</v>
      </c>
      <c r="E47" s="3">
        <f t="shared" si="2"/>
        <v>1</v>
      </c>
      <c r="F47" s="3">
        <f t="shared" si="2"/>
        <v>1</v>
      </c>
      <c r="G47" s="3">
        <f t="shared" si="2"/>
        <v>0</v>
      </c>
      <c r="H47" s="3">
        <f t="shared" si="2"/>
        <v>1</v>
      </c>
      <c r="I47" s="3">
        <f t="shared" si="2"/>
        <v>1</v>
      </c>
      <c r="J47" s="3">
        <f t="shared" si="2"/>
        <v>1</v>
      </c>
      <c r="K47" s="3">
        <f t="shared" si="2"/>
        <v>0</v>
      </c>
      <c r="L47" s="3">
        <f t="shared" si="2"/>
        <v>1</v>
      </c>
      <c r="M47" s="3">
        <f t="shared" si="2"/>
        <v>0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0</v>
      </c>
      <c r="E48" s="3">
        <f t="shared" si="3"/>
        <v>1</v>
      </c>
      <c r="F48" s="3">
        <f t="shared" si="3"/>
        <v>1</v>
      </c>
      <c r="G48" s="3">
        <f t="shared" si="3"/>
        <v>1</v>
      </c>
      <c r="H48" s="3">
        <f t="shared" si="3"/>
        <v>1</v>
      </c>
      <c r="I48" s="3">
        <f t="shared" si="3"/>
        <v>1</v>
      </c>
      <c r="J48" s="3">
        <f t="shared" si="3"/>
        <v>1</v>
      </c>
      <c r="K48" s="3">
        <f t="shared" si="3"/>
        <v>0</v>
      </c>
      <c r="L48" s="3">
        <f t="shared" si="3"/>
        <v>1</v>
      </c>
      <c r="M48" s="3">
        <f t="shared" si="3"/>
        <v>0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1</v>
      </c>
      <c r="E50" s="3">
        <f t="shared" si="5"/>
        <v>1</v>
      </c>
      <c r="F50" s="3">
        <f t="shared" si="5"/>
        <v>0</v>
      </c>
      <c r="G50" s="3">
        <f t="shared" si="5"/>
        <v>1</v>
      </c>
      <c r="H50" s="3">
        <f t="shared" si="5"/>
        <v>1</v>
      </c>
      <c r="I50" s="3">
        <f t="shared" si="5"/>
        <v>1</v>
      </c>
      <c r="J50" s="3">
        <f t="shared" si="5"/>
        <v>1</v>
      </c>
      <c r="K50" s="3">
        <f t="shared" si="5"/>
        <v>1</v>
      </c>
      <c r="L50" s="3">
        <f t="shared" si="5"/>
        <v>1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0</v>
      </c>
      <c r="E51" s="3">
        <f t="shared" si="6"/>
        <v>1</v>
      </c>
      <c r="F51" s="3">
        <f t="shared" si="6"/>
        <v>1</v>
      </c>
      <c r="G51" s="3">
        <f t="shared" si="6"/>
        <v>1</v>
      </c>
      <c r="H51" s="3">
        <f t="shared" si="6"/>
        <v>1</v>
      </c>
      <c r="I51" s="3">
        <f t="shared" si="6"/>
        <v>0</v>
      </c>
      <c r="J51" s="3">
        <f t="shared" si="6"/>
        <v>1</v>
      </c>
      <c r="K51" s="3">
        <f t="shared" si="6"/>
        <v>0</v>
      </c>
      <c r="L51" s="3">
        <f t="shared" si="6"/>
        <v>0</v>
      </c>
      <c r="M51" s="3">
        <f t="shared" si="6"/>
        <v>0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1</v>
      </c>
      <c r="F52" s="3">
        <f t="shared" si="7"/>
        <v>0</v>
      </c>
      <c r="G52" s="3">
        <f t="shared" si="7"/>
        <v>1</v>
      </c>
      <c r="H52" s="3">
        <f t="shared" si="7"/>
        <v>1</v>
      </c>
      <c r="I52" s="3">
        <f t="shared" si="7"/>
        <v>0</v>
      </c>
      <c r="J52" s="3">
        <f t="shared" si="7"/>
        <v>1</v>
      </c>
      <c r="K52" s="3">
        <f t="shared" si="7"/>
        <v>1</v>
      </c>
      <c r="L52" s="3">
        <f t="shared" si="7"/>
        <v>1</v>
      </c>
      <c r="M52" s="3">
        <f t="shared" si="7"/>
        <v>0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0</v>
      </c>
      <c r="E54" s="3">
        <f t="shared" si="9"/>
        <v>1</v>
      </c>
      <c r="F54" s="3">
        <f t="shared" si="9"/>
        <v>0</v>
      </c>
      <c r="G54" s="3">
        <f t="shared" si="9"/>
        <v>1</v>
      </c>
      <c r="H54" s="3">
        <f t="shared" si="9"/>
        <v>1</v>
      </c>
      <c r="I54" s="3">
        <f t="shared" si="9"/>
        <v>1</v>
      </c>
      <c r="J54" s="3">
        <f t="shared" si="9"/>
        <v>1</v>
      </c>
      <c r="K54" s="3">
        <f t="shared" si="9"/>
        <v>1</v>
      </c>
      <c r="L54" s="3">
        <f t="shared" si="9"/>
        <v>1</v>
      </c>
      <c r="M54" s="3">
        <f t="shared" si="9"/>
        <v>1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65" priority="28" rank="1"/>
  </conditionalFormatting>
  <conditionalFormatting sqref="D13:D22">
    <cfRule type="cellIs" dxfId="64" priority="10" operator="equal">
      <formula>$D$24</formula>
    </cfRule>
  </conditionalFormatting>
  <conditionalFormatting sqref="E13:E22">
    <cfRule type="cellIs" dxfId="63" priority="9" operator="equal">
      <formula>$E$24</formula>
    </cfRule>
  </conditionalFormatting>
  <conditionalFormatting sqref="F13:F22">
    <cfRule type="cellIs" dxfId="62" priority="8" operator="equal">
      <formula>$F$24</formula>
    </cfRule>
  </conditionalFormatting>
  <conditionalFormatting sqref="G13:G22">
    <cfRule type="cellIs" dxfId="61" priority="7" operator="equal">
      <formula>$G$24</formula>
    </cfRule>
  </conditionalFormatting>
  <conditionalFormatting sqref="H13:H22">
    <cfRule type="cellIs" dxfId="60" priority="6" operator="equal">
      <formula>$H$24</formula>
    </cfRule>
  </conditionalFormatting>
  <conditionalFormatting sqref="I13:I22">
    <cfRule type="cellIs" dxfId="59" priority="5" operator="equal">
      <formula>$I$24</formula>
    </cfRule>
  </conditionalFormatting>
  <conditionalFormatting sqref="J13:J22">
    <cfRule type="cellIs" dxfId="58" priority="4" operator="equal">
      <formula>$J$24</formula>
    </cfRule>
  </conditionalFormatting>
  <conditionalFormatting sqref="K13:K22">
    <cfRule type="cellIs" dxfId="57" priority="3" operator="equal">
      <formula>$K$24</formula>
    </cfRule>
  </conditionalFormatting>
  <conditionalFormatting sqref="L13:L22">
    <cfRule type="cellIs" dxfId="56" priority="2" operator="equal">
      <formula>$L$24</formula>
    </cfRule>
  </conditionalFormatting>
  <conditionalFormatting sqref="M13:M22">
    <cfRule type="cellIs" dxfId="55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B1:M59"/>
  <sheetViews>
    <sheetView zoomScaleNormal="100" workbookViewId="0">
      <selection activeCell="H24" sqref="H24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124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408</v>
      </c>
      <c r="E11" s="67" t="s">
        <v>409</v>
      </c>
      <c r="F11" s="67" t="s">
        <v>410</v>
      </c>
      <c r="G11" s="67" t="s">
        <v>411</v>
      </c>
      <c r="H11" s="67" t="s">
        <v>412</v>
      </c>
      <c r="I11" s="67" t="s">
        <v>413</v>
      </c>
      <c r="J11" s="67" t="s">
        <v>414</v>
      </c>
      <c r="K11" s="67" t="s">
        <v>415</v>
      </c>
      <c r="L11" s="67" t="s">
        <v>416</v>
      </c>
      <c r="M11" s="67" t="s">
        <v>417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5</v>
      </c>
      <c r="D15" s="24" t="s">
        <v>482</v>
      </c>
      <c r="E15" s="24" t="s">
        <v>480</v>
      </c>
      <c r="F15" s="24" t="s">
        <v>484</v>
      </c>
      <c r="G15" s="24" t="s">
        <v>469</v>
      </c>
      <c r="H15" s="24" t="s">
        <v>485</v>
      </c>
      <c r="I15" s="24" t="s">
        <v>473</v>
      </c>
      <c r="J15" s="24" t="s">
        <v>472</v>
      </c>
      <c r="K15" s="24" t="s">
        <v>475</v>
      </c>
      <c r="L15" s="24" t="s">
        <v>471</v>
      </c>
      <c r="M15" s="24" t="s">
        <v>479</v>
      </c>
    </row>
    <row r="16" spans="2:13" ht="30" customHeight="1" x14ac:dyDescent="0.25">
      <c r="B16" s="6" t="s">
        <v>461</v>
      </c>
      <c r="C16" s="20">
        <f>IF(D24=".","",SUM(D48:M48))</f>
        <v>5</v>
      </c>
      <c r="D16" s="24" t="s">
        <v>470</v>
      </c>
      <c r="E16" s="24" t="s">
        <v>483</v>
      </c>
      <c r="F16" s="24" t="s">
        <v>484</v>
      </c>
      <c r="G16" s="24" t="s">
        <v>469</v>
      </c>
      <c r="H16" s="24" t="s">
        <v>485</v>
      </c>
      <c r="I16" s="24" t="s">
        <v>473</v>
      </c>
      <c r="J16" s="24" t="s">
        <v>472</v>
      </c>
      <c r="K16" s="24" t="s">
        <v>475</v>
      </c>
      <c r="L16" s="24" t="s">
        <v>471</v>
      </c>
      <c r="M16" s="24" t="s">
        <v>470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4</v>
      </c>
      <c r="D18" s="24" t="s">
        <v>482</v>
      </c>
      <c r="E18" s="24" t="s">
        <v>470</v>
      </c>
      <c r="F18" s="24" t="s">
        <v>474</v>
      </c>
      <c r="G18" s="24" t="s">
        <v>469</v>
      </c>
      <c r="H18" s="24" t="s">
        <v>485</v>
      </c>
      <c r="I18" s="24" t="s">
        <v>473</v>
      </c>
      <c r="J18" s="24" t="s">
        <v>472</v>
      </c>
      <c r="K18" s="24" t="s">
        <v>475</v>
      </c>
      <c r="L18" s="24" t="s">
        <v>471</v>
      </c>
      <c r="M18" s="24" t="s">
        <v>470</v>
      </c>
    </row>
    <row r="19" spans="2:13" ht="30" customHeight="1" x14ac:dyDescent="0.25">
      <c r="B19" s="6" t="s">
        <v>464</v>
      </c>
      <c r="C19" s="20">
        <f>IF(D24=".","",SUM(D51:M51))</f>
        <v>4</v>
      </c>
      <c r="D19" s="24" t="s">
        <v>482</v>
      </c>
      <c r="E19" s="24" t="s">
        <v>480</v>
      </c>
      <c r="F19" s="24" t="s">
        <v>470</v>
      </c>
      <c r="G19" s="24" t="s">
        <v>469</v>
      </c>
      <c r="H19" s="24" t="s">
        <v>485</v>
      </c>
      <c r="I19" s="24" t="s">
        <v>473</v>
      </c>
      <c r="J19" s="24" t="s">
        <v>472</v>
      </c>
      <c r="K19" s="24" t="s">
        <v>475</v>
      </c>
      <c r="L19" s="24" t="s">
        <v>471</v>
      </c>
      <c r="M19" s="24" t="s">
        <v>479</v>
      </c>
    </row>
    <row r="20" spans="2:13" ht="30" customHeight="1" x14ac:dyDescent="0.25">
      <c r="B20" s="6" t="s">
        <v>465</v>
      </c>
      <c r="C20" s="20">
        <f>IF(D24=".","",SUM(D52:M52))</f>
        <v>8</v>
      </c>
      <c r="D20" s="24" t="s">
        <v>490</v>
      </c>
      <c r="E20" s="24" t="s">
        <v>470</v>
      </c>
      <c r="F20" s="24" t="s">
        <v>484</v>
      </c>
      <c r="G20" s="24" t="s">
        <v>469</v>
      </c>
      <c r="H20" s="24" t="s">
        <v>478</v>
      </c>
      <c r="I20" s="24" t="s">
        <v>468</v>
      </c>
      <c r="J20" s="24" t="s">
        <v>472</v>
      </c>
      <c r="K20" s="24" t="s">
        <v>489</v>
      </c>
      <c r="L20" s="24" t="s">
        <v>470</v>
      </c>
      <c r="M20" s="24" t="s">
        <v>479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5</v>
      </c>
      <c r="D22" s="24" t="s">
        <v>490</v>
      </c>
      <c r="E22" s="24" t="s">
        <v>483</v>
      </c>
      <c r="F22" s="24" t="s">
        <v>484</v>
      </c>
      <c r="G22" s="24" t="s">
        <v>469</v>
      </c>
      <c r="H22" s="24" t="s">
        <v>470</v>
      </c>
      <c r="I22" s="24" t="s">
        <v>473</v>
      </c>
      <c r="J22" s="24" t="s">
        <v>472</v>
      </c>
      <c r="K22" s="24" t="s">
        <v>489</v>
      </c>
      <c r="L22" s="24" t="s">
        <v>471</v>
      </c>
      <c r="M22" s="24" t="s">
        <v>477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470</v>
      </c>
      <c r="E24" s="5" t="s">
        <v>470</v>
      </c>
      <c r="F24" s="5" t="s">
        <v>484</v>
      </c>
      <c r="G24" s="5" t="s">
        <v>469</v>
      </c>
      <c r="H24" s="5" t="s">
        <v>478</v>
      </c>
      <c r="I24" s="5" t="s">
        <v>473</v>
      </c>
      <c r="J24" s="5" t="s">
        <v>472</v>
      </c>
      <c r="K24" s="5" t="s">
        <v>489</v>
      </c>
      <c r="L24" s="5" t="s">
        <v>470</v>
      </c>
      <c r="M24" s="5" t="s">
        <v>479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 t="str">
        <f t="shared" ref="D45:M45" si="0">IF(D13="","",IF(D13=D24,1,0))</f>
        <v/>
      </c>
      <c r="E45" s="3" t="str">
        <f t="shared" si="0"/>
        <v/>
      </c>
      <c r="F45" s="3" t="str">
        <f t="shared" si="0"/>
        <v/>
      </c>
      <c r="G45" s="3" t="str">
        <f t="shared" si="0"/>
        <v/>
      </c>
      <c r="H45" s="3" t="str">
        <f t="shared" si="0"/>
        <v/>
      </c>
      <c r="I45" s="3" t="str">
        <f t="shared" si="0"/>
        <v/>
      </c>
      <c r="J45" s="3" t="str">
        <f t="shared" si="0"/>
        <v/>
      </c>
      <c r="K45" s="3" t="str">
        <f t="shared" si="0"/>
        <v/>
      </c>
      <c r="L45" s="3" t="str">
        <f t="shared" si="0"/>
        <v/>
      </c>
      <c r="M45" s="3" t="str">
        <f t="shared" si="0"/>
        <v/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0</v>
      </c>
      <c r="E47" s="3">
        <f t="shared" si="2"/>
        <v>0</v>
      </c>
      <c r="F47" s="3">
        <f t="shared" si="2"/>
        <v>1</v>
      </c>
      <c r="G47" s="3">
        <f t="shared" si="2"/>
        <v>1</v>
      </c>
      <c r="H47" s="3">
        <f t="shared" si="2"/>
        <v>0</v>
      </c>
      <c r="I47" s="3">
        <f t="shared" si="2"/>
        <v>1</v>
      </c>
      <c r="J47" s="3">
        <f t="shared" si="2"/>
        <v>1</v>
      </c>
      <c r="K47" s="3">
        <f t="shared" si="2"/>
        <v>0</v>
      </c>
      <c r="L47" s="3">
        <f t="shared" si="2"/>
        <v>0</v>
      </c>
      <c r="M47" s="3">
        <f t="shared" si="2"/>
        <v>1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1</v>
      </c>
      <c r="E48" s="3">
        <f t="shared" si="3"/>
        <v>0</v>
      </c>
      <c r="F48" s="3">
        <f t="shared" si="3"/>
        <v>1</v>
      </c>
      <c r="G48" s="3">
        <f t="shared" si="3"/>
        <v>1</v>
      </c>
      <c r="H48" s="3">
        <f t="shared" si="3"/>
        <v>0</v>
      </c>
      <c r="I48" s="3">
        <f t="shared" si="3"/>
        <v>1</v>
      </c>
      <c r="J48" s="3">
        <f t="shared" si="3"/>
        <v>1</v>
      </c>
      <c r="K48" s="3">
        <f t="shared" si="3"/>
        <v>0</v>
      </c>
      <c r="L48" s="3">
        <f t="shared" si="3"/>
        <v>0</v>
      </c>
      <c r="M48" s="3">
        <f t="shared" si="3"/>
        <v>0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1</v>
      </c>
      <c r="F50" s="3">
        <f t="shared" si="5"/>
        <v>0</v>
      </c>
      <c r="G50" s="3">
        <f t="shared" si="5"/>
        <v>1</v>
      </c>
      <c r="H50" s="3">
        <f t="shared" si="5"/>
        <v>0</v>
      </c>
      <c r="I50" s="3">
        <f t="shared" si="5"/>
        <v>1</v>
      </c>
      <c r="J50" s="3">
        <f t="shared" si="5"/>
        <v>1</v>
      </c>
      <c r="K50" s="3">
        <f t="shared" si="5"/>
        <v>0</v>
      </c>
      <c r="L50" s="3">
        <f t="shared" si="5"/>
        <v>0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0</v>
      </c>
      <c r="E51" s="3">
        <f t="shared" si="6"/>
        <v>0</v>
      </c>
      <c r="F51" s="3">
        <f t="shared" si="6"/>
        <v>0</v>
      </c>
      <c r="G51" s="3">
        <f t="shared" si="6"/>
        <v>1</v>
      </c>
      <c r="H51" s="3">
        <f t="shared" si="6"/>
        <v>0</v>
      </c>
      <c r="I51" s="3">
        <f t="shared" si="6"/>
        <v>1</v>
      </c>
      <c r="J51" s="3">
        <f t="shared" si="6"/>
        <v>1</v>
      </c>
      <c r="K51" s="3">
        <f t="shared" si="6"/>
        <v>0</v>
      </c>
      <c r="L51" s="3">
        <f t="shared" si="6"/>
        <v>0</v>
      </c>
      <c r="M51" s="3">
        <f t="shared" si="6"/>
        <v>1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1</v>
      </c>
      <c r="F52" s="3">
        <f t="shared" si="7"/>
        <v>1</v>
      </c>
      <c r="G52" s="3">
        <f t="shared" si="7"/>
        <v>1</v>
      </c>
      <c r="H52" s="3">
        <f t="shared" si="7"/>
        <v>1</v>
      </c>
      <c r="I52" s="3">
        <f t="shared" si="7"/>
        <v>0</v>
      </c>
      <c r="J52" s="3">
        <f t="shared" si="7"/>
        <v>1</v>
      </c>
      <c r="K52" s="3">
        <f t="shared" si="7"/>
        <v>1</v>
      </c>
      <c r="L52" s="3">
        <f t="shared" si="7"/>
        <v>1</v>
      </c>
      <c r="M52" s="3">
        <f t="shared" si="7"/>
        <v>1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0</v>
      </c>
      <c r="E54" s="3">
        <f t="shared" si="9"/>
        <v>0</v>
      </c>
      <c r="F54" s="3">
        <f t="shared" si="9"/>
        <v>1</v>
      </c>
      <c r="G54" s="3">
        <f t="shared" si="9"/>
        <v>1</v>
      </c>
      <c r="H54" s="3">
        <f t="shared" si="9"/>
        <v>0</v>
      </c>
      <c r="I54" s="3">
        <f t="shared" si="9"/>
        <v>1</v>
      </c>
      <c r="J54" s="3">
        <f t="shared" si="9"/>
        <v>1</v>
      </c>
      <c r="K54" s="3">
        <f t="shared" si="9"/>
        <v>1</v>
      </c>
      <c r="L54" s="3">
        <f t="shared" si="9"/>
        <v>0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54" priority="27" rank="1"/>
  </conditionalFormatting>
  <conditionalFormatting sqref="D13:D22">
    <cfRule type="cellIs" dxfId="53" priority="10" operator="equal">
      <formula>$D$24</formula>
    </cfRule>
  </conditionalFormatting>
  <conditionalFormatting sqref="E13:E22">
    <cfRule type="cellIs" dxfId="52" priority="9" operator="equal">
      <formula>$E$24</formula>
    </cfRule>
  </conditionalFormatting>
  <conditionalFormatting sqref="F13:F22">
    <cfRule type="cellIs" dxfId="51" priority="8" operator="equal">
      <formula>$F$24</formula>
    </cfRule>
  </conditionalFormatting>
  <conditionalFormatting sqref="G13:G22">
    <cfRule type="cellIs" dxfId="50" priority="7" operator="equal">
      <formula>$G$24</formula>
    </cfRule>
  </conditionalFormatting>
  <conditionalFormatting sqref="H13:H22">
    <cfRule type="cellIs" dxfId="49" priority="6" operator="equal">
      <formula>$H$24</formula>
    </cfRule>
  </conditionalFormatting>
  <conditionalFormatting sqref="I13:I22">
    <cfRule type="cellIs" dxfId="48" priority="5" operator="equal">
      <formula>$I$24</formula>
    </cfRule>
  </conditionalFormatting>
  <conditionalFormatting sqref="J13:J22">
    <cfRule type="cellIs" dxfId="47" priority="4" operator="equal">
      <formula>$J$24</formula>
    </cfRule>
  </conditionalFormatting>
  <conditionalFormatting sqref="K13:K22">
    <cfRule type="cellIs" dxfId="46" priority="3" operator="equal">
      <formula>$K$24</formula>
    </cfRule>
  </conditionalFormatting>
  <conditionalFormatting sqref="L13:L22">
    <cfRule type="cellIs" dxfId="45" priority="2" operator="equal">
      <formula>$L$24</formula>
    </cfRule>
  </conditionalFormatting>
  <conditionalFormatting sqref="M13:M22">
    <cfRule type="cellIs" dxfId="44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B1:M59"/>
  <sheetViews>
    <sheetView zoomScaleNormal="100" workbookViewId="0">
      <selection activeCell="F24" sqref="F24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125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418</v>
      </c>
      <c r="E11" s="67" t="s">
        <v>419</v>
      </c>
      <c r="F11" s="67" t="s">
        <v>420</v>
      </c>
      <c r="G11" s="67" t="s">
        <v>421</v>
      </c>
      <c r="H11" s="67" t="s">
        <v>422</v>
      </c>
      <c r="I11" s="67" t="s">
        <v>423</v>
      </c>
      <c r="J11" s="67" t="s">
        <v>424</v>
      </c>
      <c r="K11" s="67" t="s">
        <v>425</v>
      </c>
      <c r="L11" s="67" t="s">
        <v>426</v>
      </c>
      <c r="M11" s="67" t="s">
        <v>427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4</v>
      </c>
      <c r="D15" s="24" t="s">
        <v>481</v>
      </c>
      <c r="E15" s="24" t="s">
        <v>472</v>
      </c>
      <c r="F15" s="24" t="s">
        <v>470</v>
      </c>
      <c r="G15" s="24" t="s">
        <v>469</v>
      </c>
      <c r="H15" s="24" t="s">
        <v>468</v>
      </c>
      <c r="I15" s="24" t="s">
        <v>473</v>
      </c>
      <c r="J15" s="24" t="s">
        <v>479</v>
      </c>
      <c r="K15" s="24" t="s">
        <v>470</v>
      </c>
      <c r="L15" s="24" t="s">
        <v>470</v>
      </c>
      <c r="M15" s="24" t="s">
        <v>474</v>
      </c>
    </row>
    <row r="16" spans="2:13" ht="30" customHeight="1" x14ac:dyDescent="0.25">
      <c r="B16" s="6" t="s">
        <v>461</v>
      </c>
      <c r="C16" s="20">
        <f>IF(D24=".","",SUM(D48:M48))</f>
        <v>4</v>
      </c>
      <c r="D16" s="24" t="s">
        <v>481</v>
      </c>
      <c r="E16" s="24" t="s">
        <v>470</v>
      </c>
      <c r="F16" s="24" t="s">
        <v>483</v>
      </c>
      <c r="G16" s="24" t="s">
        <v>469</v>
      </c>
      <c r="H16" s="24" t="s">
        <v>468</v>
      </c>
      <c r="I16" s="24" t="s">
        <v>473</v>
      </c>
      <c r="J16" s="24" t="s">
        <v>479</v>
      </c>
      <c r="K16" s="24" t="s">
        <v>470</v>
      </c>
      <c r="L16" s="24" t="s">
        <v>485</v>
      </c>
      <c r="M16" s="24" t="s">
        <v>474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5</v>
      </c>
      <c r="D18" s="24" t="s">
        <v>481</v>
      </c>
      <c r="E18" s="24" t="s">
        <v>471</v>
      </c>
      <c r="F18" s="24" t="s">
        <v>483</v>
      </c>
      <c r="G18" s="24" t="s">
        <v>469</v>
      </c>
      <c r="H18" s="24" t="s">
        <v>470</v>
      </c>
      <c r="I18" s="24" t="s">
        <v>473</v>
      </c>
      <c r="J18" s="24" t="s">
        <v>479</v>
      </c>
      <c r="K18" s="24" t="s">
        <v>482</v>
      </c>
      <c r="L18" s="24" t="s">
        <v>485</v>
      </c>
      <c r="M18" s="24" t="s">
        <v>474</v>
      </c>
    </row>
    <row r="19" spans="2:13" ht="30" customHeight="1" x14ac:dyDescent="0.25">
      <c r="B19" s="6" t="s">
        <v>464</v>
      </c>
      <c r="C19" s="20">
        <f>IF(D24=".","",SUM(D51:M51))</f>
        <v>5</v>
      </c>
      <c r="D19" s="24" t="s">
        <v>478</v>
      </c>
      <c r="E19" s="24" t="s">
        <v>472</v>
      </c>
      <c r="F19" s="24" t="s">
        <v>470</v>
      </c>
      <c r="G19" s="24" t="s">
        <v>469</v>
      </c>
      <c r="H19" s="24" t="s">
        <v>468</v>
      </c>
      <c r="I19" s="24" t="s">
        <v>473</v>
      </c>
      <c r="J19" s="24" t="s">
        <v>479</v>
      </c>
      <c r="K19" s="24" t="s">
        <v>470</v>
      </c>
      <c r="L19" s="24" t="s">
        <v>485</v>
      </c>
      <c r="M19" s="24" t="s">
        <v>474</v>
      </c>
    </row>
    <row r="20" spans="2:13" ht="30" customHeight="1" x14ac:dyDescent="0.25">
      <c r="B20" s="6" t="s">
        <v>465</v>
      </c>
      <c r="C20" s="20">
        <f>IF(D24=".","",SUM(D52:M52))</f>
        <v>4</v>
      </c>
      <c r="D20" s="24" t="s">
        <v>481</v>
      </c>
      <c r="E20" s="24" t="s">
        <v>472</v>
      </c>
      <c r="F20" s="24" t="s">
        <v>483</v>
      </c>
      <c r="G20" s="24" t="s">
        <v>469</v>
      </c>
      <c r="H20" s="24" t="s">
        <v>468</v>
      </c>
      <c r="I20" s="24" t="s">
        <v>470</v>
      </c>
      <c r="J20" s="24" t="s">
        <v>479</v>
      </c>
      <c r="K20" s="24" t="s">
        <v>482</v>
      </c>
      <c r="L20" s="24" t="s">
        <v>485</v>
      </c>
      <c r="M20" s="24" t="s">
        <v>474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4</v>
      </c>
      <c r="D22" s="24" t="s">
        <v>478</v>
      </c>
      <c r="E22" s="24" t="s">
        <v>472</v>
      </c>
      <c r="F22" s="24" t="s">
        <v>483</v>
      </c>
      <c r="G22" s="24" t="s">
        <v>470</v>
      </c>
      <c r="H22" s="24" t="s">
        <v>468</v>
      </c>
      <c r="I22" s="24" t="s">
        <v>473</v>
      </c>
      <c r="J22" s="24" t="s">
        <v>484</v>
      </c>
      <c r="K22" s="24" t="s">
        <v>470</v>
      </c>
      <c r="L22" s="24" t="s">
        <v>485</v>
      </c>
      <c r="M22" s="24" t="s">
        <v>470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478</v>
      </c>
      <c r="E24" s="5" t="s">
        <v>471</v>
      </c>
      <c r="F24" s="5" t="s">
        <v>488</v>
      </c>
      <c r="G24" s="5" t="s">
        <v>470</v>
      </c>
      <c r="H24" s="5" t="s">
        <v>468</v>
      </c>
      <c r="I24" s="5" t="s">
        <v>473</v>
      </c>
      <c r="J24" s="5" t="s">
        <v>479</v>
      </c>
      <c r="K24" s="5" t="s">
        <v>482</v>
      </c>
      <c r="L24" s="5" t="s">
        <v>506</v>
      </c>
      <c r="M24" s="5" t="s">
        <v>474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 t="str">
        <f t="shared" ref="D45:M45" si="0">IF(D13="","",IF(D13=D24,1,0))</f>
        <v/>
      </c>
      <c r="E45" s="3" t="str">
        <f t="shared" si="0"/>
        <v/>
      </c>
      <c r="F45" s="3" t="str">
        <f t="shared" si="0"/>
        <v/>
      </c>
      <c r="G45" s="3" t="str">
        <f t="shared" si="0"/>
        <v/>
      </c>
      <c r="H45" s="3" t="str">
        <f t="shared" si="0"/>
        <v/>
      </c>
      <c r="I45" s="3" t="str">
        <f t="shared" si="0"/>
        <v/>
      </c>
      <c r="J45" s="3" t="str">
        <f t="shared" si="0"/>
        <v/>
      </c>
      <c r="K45" s="3" t="str">
        <f t="shared" si="0"/>
        <v/>
      </c>
      <c r="L45" s="3" t="str">
        <f t="shared" si="0"/>
        <v/>
      </c>
      <c r="M45" s="3" t="str">
        <f t="shared" si="0"/>
        <v/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0</v>
      </c>
      <c r="E47" s="3">
        <f t="shared" si="2"/>
        <v>0</v>
      </c>
      <c r="F47" s="3">
        <f t="shared" si="2"/>
        <v>0</v>
      </c>
      <c r="G47" s="3">
        <f t="shared" si="2"/>
        <v>0</v>
      </c>
      <c r="H47" s="3">
        <f t="shared" si="2"/>
        <v>1</v>
      </c>
      <c r="I47" s="3">
        <f t="shared" si="2"/>
        <v>1</v>
      </c>
      <c r="J47" s="3">
        <f t="shared" si="2"/>
        <v>1</v>
      </c>
      <c r="K47" s="3">
        <f t="shared" si="2"/>
        <v>0</v>
      </c>
      <c r="L47" s="3">
        <f t="shared" si="2"/>
        <v>0</v>
      </c>
      <c r="M47" s="3">
        <f t="shared" si="2"/>
        <v>1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0</v>
      </c>
      <c r="E48" s="3">
        <f t="shared" si="3"/>
        <v>0</v>
      </c>
      <c r="F48" s="3">
        <f t="shared" si="3"/>
        <v>0</v>
      </c>
      <c r="G48" s="3">
        <f t="shared" si="3"/>
        <v>0</v>
      </c>
      <c r="H48" s="3">
        <f t="shared" si="3"/>
        <v>1</v>
      </c>
      <c r="I48" s="3">
        <f t="shared" si="3"/>
        <v>1</v>
      </c>
      <c r="J48" s="3">
        <f t="shared" si="3"/>
        <v>1</v>
      </c>
      <c r="K48" s="3">
        <f t="shared" si="3"/>
        <v>0</v>
      </c>
      <c r="L48" s="3">
        <f t="shared" si="3"/>
        <v>0</v>
      </c>
      <c r="M48" s="3">
        <f t="shared" si="3"/>
        <v>1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1</v>
      </c>
      <c r="F50" s="3">
        <f t="shared" si="5"/>
        <v>0</v>
      </c>
      <c r="G50" s="3">
        <f t="shared" si="5"/>
        <v>0</v>
      </c>
      <c r="H50" s="3">
        <f t="shared" si="5"/>
        <v>0</v>
      </c>
      <c r="I50" s="3">
        <f t="shared" si="5"/>
        <v>1</v>
      </c>
      <c r="J50" s="3">
        <f t="shared" si="5"/>
        <v>1</v>
      </c>
      <c r="K50" s="3">
        <f t="shared" si="5"/>
        <v>1</v>
      </c>
      <c r="L50" s="3">
        <f t="shared" si="5"/>
        <v>0</v>
      </c>
      <c r="M50" s="3">
        <f t="shared" si="5"/>
        <v>1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1</v>
      </c>
      <c r="E51" s="3">
        <f t="shared" si="6"/>
        <v>0</v>
      </c>
      <c r="F51" s="3">
        <f t="shared" si="6"/>
        <v>0</v>
      </c>
      <c r="G51" s="3">
        <f t="shared" si="6"/>
        <v>0</v>
      </c>
      <c r="H51" s="3">
        <f t="shared" si="6"/>
        <v>1</v>
      </c>
      <c r="I51" s="3">
        <f t="shared" si="6"/>
        <v>1</v>
      </c>
      <c r="J51" s="3">
        <f t="shared" si="6"/>
        <v>1</v>
      </c>
      <c r="K51" s="3">
        <f t="shared" si="6"/>
        <v>0</v>
      </c>
      <c r="L51" s="3">
        <f t="shared" si="6"/>
        <v>0</v>
      </c>
      <c r="M51" s="3">
        <f t="shared" si="6"/>
        <v>1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0</v>
      </c>
      <c r="F52" s="3">
        <f t="shared" si="7"/>
        <v>0</v>
      </c>
      <c r="G52" s="3">
        <f t="shared" si="7"/>
        <v>0</v>
      </c>
      <c r="H52" s="3">
        <f t="shared" si="7"/>
        <v>1</v>
      </c>
      <c r="I52" s="3">
        <f t="shared" si="7"/>
        <v>0</v>
      </c>
      <c r="J52" s="3">
        <f t="shared" si="7"/>
        <v>1</v>
      </c>
      <c r="K52" s="3">
        <f t="shared" si="7"/>
        <v>1</v>
      </c>
      <c r="L52" s="3">
        <f t="shared" si="7"/>
        <v>0</v>
      </c>
      <c r="M52" s="3">
        <f t="shared" si="7"/>
        <v>1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1</v>
      </c>
      <c r="E54" s="3">
        <f t="shared" si="9"/>
        <v>0</v>
      </c>
      <c r="F54" s="3">
        <f t="shared" si="9"/>
        <v>0</v>
      </c>
      <c r="G54" s="3">
        <f t="shared" si="9"/>
        <v>1</v>
      </c>
      <c r="H54" s="3">
        <f t="shared" si="9"/>
        <v>1</v>
      </c>
      <c r="I54" s="3">
        <f t="shared" si="9"/>
        <v>1</v>
      </c>
      <c r="J54" s="3">
        <f t="shared" si="9"/>
        <v>0</v>
      </c>
      <c r="K54" s="3">
        <f t="shared" si="9"/>
        <v>0</v>
      </c>
      <c r="L54" s="3">
        <f t="shared" si="9"/>
        <v>0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43" priority="26" rank="1"/>
  </conditionalFormatting>
  <conditionalFormatting sqref="D13:D22">
    <cfRule type="cellIs" dxfId="42" priority="10" operator="equal">
      <formula>$D$24</formula>
    </cfRule>
  </conditionalFormatting>
  <conditionalFormatting sqref="E13:E22">
    <cfRule type="cellIs" dxfId="41" priority="9" operator="equal">
      <formula>$E$24</formula>
    </cfRule>
  </conditionalFormatting>
  <conditionalFormatting sqref="F13:F22">
    <cfRule type="cellIs" dxfId="40" priority="8" operator="equal">
      <formula>$F$24</formula>
    </cfRule>
  </conditionalFormatting>
  <conditionalFormatting sqref="G13:G22">
    <cfRule type="cellIs" dxfId="39" priority="7" operator="equal">
      <formula>$G$24</formula>
    </cfRule>
  </conditionalFormatting>
  <conditionalFormatting sqref="H13:H22">
    <cfRule type="cellIs" dxfId="38" priority="6" operator="equal">
      <formula>$H$24</formula>
    </cfRule>
  </conditionalFormatting>
  <conditionalFormatting sqref="I13:I22">
    <cfRule type="cellIs" dxfId="37" priority="5" operator="equal">
      <formula>$I$24</formula>
    </cfRule>
  </conditionalFormatting>
  <conditionalFormatting sqref="J13:J22">
    <cfRule type="cellIs" dxfId="36" priority="4" operator="equal">
      <formula>$J$24</formula>
    </cfRule>
  </conditionalFormatting>
  <conditionalFormatting sqref="K13:K22">
    <cfRule type="cellIs" dxfId="35" priority="3" operator="equal">
      <formula>$K$24</formula>
    </cfRule>
  </conditionalFormatting>
  <conditionalFormatting sqref="L13:L22">
    <cfRule type="cellIs" dxfId="34" priority="2" operator="equal">
      <formula>$L$24</formula>
    </cfRule>
  </conditionalFormatting>
  <conditionalFormatting sqref="M13:M22">
    <cfRule type="cellIs" dxfId="33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B1:M59"/>
  <sheetViews>
    <sheetView zoomScaleNormal="100" workbookViewId="0">
      <selection activeCell="H24" sqref="H24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126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428</v>
      </c>
      <c r="E11" s="67" t="s">
        <v>429</v>
      </c>
      <c r="F11" s="67" t="s">
        <v>430</v>
      </c>
      <c r="G11" s="67" t="s">
        <v>431</v>
      </c>
      <c r="H11" s="67" t="s">
        <v>432</v>
      </c>
      <c r="I11" s="67" t="s">
        <v>433</v>
      </c>
      <c r="J11" s="67" t="s">
        <v>434</v>
      </c>
      <c r="K11" s="67" t="s">
        <v>435</v>
      </c>
      <c r="L11" s="67" t="s">
        <v>436</v>
      </c>
      <c r="M11" s="67" t="s">
        <v>437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6</v>
      </c>
      <c r="D15" s="24" t="s">
        <v>473</v>
      </c>
      <c r="E15" s="24" t="s">
        <v>470</v>
      </c>
      <c r="F15" s="24" t="s">
        <v>470</v>
      </c>
      <c r="G15" s="24" t="s">
        <v>478</v>
      </c>
      <c r="H15" s="24" t="s">
        <v>471</v>
      </c>
      <c r="I15" s="24" t="s">
        <v>470</v>
      </c>
      <c r="J15" s="24" t="s">
        <v>472</v>
      </c>
      <c r="K15" s="24" t="s">
        <v>476</v>
      </c>
      <c r="L15" s="24" t="s">
        <v>483</v>
      </c>
      <c r="M15" s="24" t="s">
        <v>485</v>
      </c>
    </row>
    <row r="16" spans="2:13" ht="30" customHeight="1" x14ac:dyDescent="0.25">
      <c r="B16" s="6" t="s">
        <v>461</v>
      </c>
      <c r="C16" s="20">
        <f>IF(D24=".","",SUM(D48:M48))</f>
        <v>5</v>
      </c>
      <c r="D16" s="24" t="s">
        <v>473</v>
      </c>
      <c r="E16" s="24" t="s">
        <v>506</v>
      </c>
      <c r="F16" s="24" t="s">
        <v>470</v>
      </c>
      <c r="G16" s="24" t="s">
        <v>478</v>
      </c>
      <c r="H16" s="24" t="s">
        <v>471</v>
      </c>
      <c r="I16" s="24" t="s">
        <v>468</v>
      </c>
      <c r="J16" s="24" t="s">
        <v>472</v>
      </c>
      <c r="K16" s="24" t="s">
        <v>477</v>
      </c>
      <c r="L16" s="24" t="s">
        <v>481</v>
      </c>
      <c r="M16" s="24" t="s">
        <v>470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6</v>
      </c>
      <c r="D18" s="24" t="s">
        <v>473</v>
      </c>
      <c r="E18" s="24" t="s">
        <v>470</v>
      </c>
      <c r="F18" s="24" t="s">
        <v>475</v>
      </c>
      <c r="G18" s="24" t="s">
        <v>478</v>
      </c>
      <c r="H18" s="24" t="s">
        <v>471</v>
      </c>
      <c r="I18" s="24" t="s">
        <v>468</v>
      </c>
      <c r="J18" s="24" t="s">
        <v>472</v>
      </c>
      <c r="K18" s="24" t="s">
        <v>476</v>
      </c>
      <c r="L18" s="24" t="s">
        <v>483</v>
      </c>
      <c r="M18" s="24" t="s">
        <v>485</v>
      </c>
    </row>
    <row r="19" spans="2:13" ht="30" customHeight="1" x14ac:dyDescent="0.25">
      <c r="B19" s="6" t="s">
        <v>464</v>
      </c>
      <c r="C19" s="20">
        <f>IF(D24=".","",SUM(D51:M51))</f>
        <v>5</v>
      </c>
      <c r="D19" s="24" t="s">
        <v>473</v>
      </c>
      <c r="E19" s="24" t="s">
        <v>469</v>
      </c>
      <c r="F19" s="24" t="s">
        <v>484</v>
      </c>
      <c r="G19" s="24" t="s">
        <v>474</v>
      </c>
      <c r="H19" s="24" t="s">
        <v>470</v>
      </c>
      <c r="I19" s="24" t="s">
        <v>470</v>
      </c>
      <c r="J19" s="24" t="s">
        <v>472</v>
      </c>
      <c r="K19" s="24" t="s">
        <v>476</v>
      </c>
      <c r="L19" s="24" t="s">
        <v>483</v>
      </c>
      <c r="M19" s="24" t="s">
        <v>485</v>
      </c>
    </row>
    <row r="20" spans="2:13" ht="30" customHeight="1" x14ac:dyDescent="0.25">
      <c r="B20" s="6" t="s">
        <v>465</v>
      </c>
      <c r="C20" s="20">
        <f>IF(D24=".","",SUM(D52:M52))</f>
        <v>6</v>
      </c>
      <c r="D20" s="24" t="s">
        <v>470</v>
      </c>
      <c r="E20" s="24" t="s">
        <v>470</v>
      </c>
      <c r="F20" s="24" t="s">
        <v>484</v>
      </c>
      <c r="G20" s="24" t="s">
        <v>478</v>
      </c>
      <c r="H20" s="24" t="s">
        <v>471</v>
      </c>
      <c r="I20" s="24" t="s">
        <v>468</v>
      </c>
      <c r="J20" s="24" t="s">
        <v>472</v>
      </c>
      <c r="K20" s="24" t="s">
        <v>477</v>
      </c>
      <c r="L20" s="24" t="s">
        <v>483</v>
      </c>
      <c r="M20" s="24" t="s">
        <v>485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6</v>
      </c>
      <c r="D22" s="24" t="s">
        <v>473</v>
      </c>
      <c r="E22" s="24" t="s">
        <v>470</v>
      </c>
      <c r="F22" s="24" t="s">
        <v>484</v>
      </c>
      <c r="G22" s="24" t="s">
        <v>478</v>
      </c>
      <c r="H22" s="24" t="s">
        <v>471</v>
      </c>
      <c r="I22" s="24" t="s">
        <v>468</v>
      </c>
      <c r="J22" s="24" t="s">
        <v>472</v>
      </c>
      <c r="K22" s="24" t="s">
        <v>470</v>
      </c>
      <c r="L22" s="24" t="s">
        <v>483</v>
      </c>
      <c r="M22" s="24" t="s">
        <v>485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473</v>
      </c>
      <c r="E24" s="5" t="s">
        <v>470</v>
      </c>
      <c r="F24" s="5" t="s">
        <v>470</v>
      </c>
      <c r="G24" s="5" t="s">
        <v>474</v>
      </c>
      <c r="H24" s="5" t="s">
        <v>482</v>
      </c>
      <c r="I24" s="5" t="s">
        <v>468</v>
      </c>
      <c r="J24" s="5" t="s">
        <v>472</v>
      </c>
      <c r="K24" s="5" t="s">
        <v>477</v>
      </c>
      <c r="L24" s="5" t="s">
        <v>483</v>
      </c>
      <c r="M24" s="5" t="s">
        <v>485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 t="str">
        <f t="shared" ref="D45:M45" si="0">IF(D13="","",IF(D13=D24,1,0))</f>
        <v/>
      </c>
      <c r="E45" s="3" t="str">
        <f t="shared" si="0"/>
        <v/>
      </c>
      <c r="F45" s="3" t="str">
        <f t="shared" si="0"/>
        <v/>
      </c>
      <c r="G45" s="3" t="str">
        <f t="shared" si="0"/>
        <v/>
      </c>
      <c r="H45" s="3" t="str">
        <f t="shared" si="0"/>
        <v/>
      </c>
      <c r="I45" s="3" t="str">
        <f t="shared" si="0"/>
        <v/>
      </c>
      <c r="J45" s="3" t="str">
        <f t="shared" si="0"/>
        <v/>
      </c>
      <c r="K45" s="3" t="str">
        <f t="shared" si="0"/>
        <v/>
      </c>
      <c r="L45" s="3" t="str">
        <f t="shared" si="0"/>
        <v/>
      </c>
      <c r="M45" s="3" t="str">
        <f t="shared" si="0"/>
        <v/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1</v>
      </c>
      <c r="E47" s="3">
        <f t="shared" si="2"/>
        <v>1</v>
      </c>
      <c r="F47" s="3">
        <f t="shared" si="2"/>
        <v>1</v>
      </c>
      <c r="G47" s="3">
        <f t="shared" si="2"/>
        <v>0</v>
      </c>
      <c r="H47" s="3">
        <f t="shared" si="2"/>
        <v>0</v>
      </c>
      <c r="I47" s="3">
        <f t="shared" si="2"/>
        <v>0</v>
      </c>
      <c r="J47" s="3">
        <f t="shared" si="2"/>
        <v>1</v>
      </c>
      <c r="K47" s="3">
        <f t="shared" si="2"/>
        <v>0</v>
      </c>
      <c r="L47" s="3">
        <f t="shared" si="2"/>
        <v>1</v>
      </c>
      <c r="M47" s="3">
        <f t="shared" si="2"/>
        <v>1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1</v>
      </c>
      <c r="E48" s="3">
        <f t="shared" si="3"/>
        <v>0</v>
      </c>
      <c r="F48" s="3">
        <f t="shared" si="3"/>
        <v>1</v>
      </c>
      <c r="G48" s="3">
        <f t="shared" si="3"/>
        <v>0</v>
      </c>
      <c r="H48" s="3">
        <f t="shared" si="3"/>
        <v>0</v>
      </c>
      <c r="I48" s="3">
        <f t="shared" si="3"/>
        <v>1</v>
      </c>
      <c r="J48" s="3">
        <f t="shared" si="3"/>
        <v>1</v>
      </c>
      <c r="K48" s="3">
        <f t="shared" si="3"/>
        <v>1</v>
      </c>
      <c r="L48" s="3">
        <f t="shared" si="3"/>
        <v>0</v>
      </c>
      <c r="M48" s="3">
        <f t="shared" si="3"/>
        <v>0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1</v>
      </c>
      <c r="E50" s="3">
        <f t="shared" si="5"/>
        <v>1</v>
      </c>
      <c r="F50" s="3">
        <f t="shared" si="5"/>
        <v>0</v>
      </c>
      <c r="G50" s="3">
        <f t="shared" si="5"/>
        <v>0</v>
      </c>
      <c r="H50" s="3">
        <f t="shared" si="5"/>
        <v>0</v>
      </c>
      <c r="I50" s="3">
        <f t="shared" si="5"/>
        <v>1</v>
      </c>
      <c r="J50" s="3">
        <f t="shared" si="5"/>
        <v>1</v>
      </c>
      <c r="K50" s="3">
        <f t="shared" si="5"/>
        <v>0</v>
      </c>
      <c r="L50" s="3">
        <f t="shared" si="5"/>
        <v>1</v>
      </c>
      <c r="M50" s="3">
        <f t="shared" si="5"/>
        <v>1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1</v>
      </c>
      <c r="E51" s="3">
        <f t="shared" si="6"/>
        <v>0</v>
      </c>
      <c r="F51" s="3">
        <f t="shared" si="6"/>
        <v>0</v>
      </c>
      <c r="G51" s="3">
        <f t="shared" si="6"/>
        <v>1</v>
      </c>
      <c r="H51" s="3">
        <f t="shared" si="6"/>
        <v>0</v>
      </c>
      <c r="I51" s="3">
        <f t="shared" si="6"/>
        <v>0</v>
      </c>
      <c r="J51" s="3">
        <f t="shared" si="6"/>
        <v>1</v>
      </c>
      <c r="K51" s="3">
        <f t="shared" si="6"/>
        <v>0</v>
      </c>
      <c r="L51" s="3">
        <f t="shared" si="6"/>
        <v>1</v>
      </c>
      <c r="M51" s="3">
        <f t="shared" si="6"/>
        <v>1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0</v>
      </c>
      <c r="E52" s="3">
        <f t="shared" si="7"/>
        <v>1</v>
      </c>
      <c r="F52" s="3">
        <f t="shared" si="7"/>
        <v>0</v>
      </c>
      <c r="G52" s="3">
        <f t="shared" si="7"/>
        <v>0</v>
      </c>
      <c r="H52" s="3">
        <f t="shared" si="7"/>
        <v>0</v>
      </c>
      <c r="I52" s="3">
        <f t="shared" si="7"/>
        <v>1</v>
      </c>
      <c r="J52" s="3">
        <f t="shared" si="7"/>
        <v>1</v>
      </c>
      <c r="K52" s="3">
        <f t="shared" si="7"/>
        <v>1</v>
      </c>
      <c r="L52" s="3">
        <f t="shared" si="7"/>
        <v>1</v>
      </c>
      <c r="M52" s="3">
        <f t="shared" si="7"/>
        <v>1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1</v>
      </c>
      <c r="E54" s="3">
        <f t="shared" si="9"/>
        <v>1</v>
      </c>
      <c r="F54" s="3">
        <f t="shared" si="9"/>
        <v>0</v>
      </c>
      <c r="G54" s="3">
        <f t="shared" si="9"/>
        <v>0</v>
      </c>
      <c r="H54" s="3">
        <f t="shared" si="9"/>
        <v>0</v>
      </c>
      <c r="I54" s="3">
        <f t="shared" si="9"/>
        <v>1</v>
      </c>
      <c r="J54" s="3">
        <f t="shared" si="9"/>
        <v>1</v>
      </c>
      <c r="K54" s="3">
        <f t="shared" si="9"/>
        <v>0</v>
      </c>
      <c r="L54" s="3">
        <f t="shared" si="9"/>
        <v>1</v>
      </c>
      <c r="M54" s="3">
        <f t="shared" si="9"/>
        <v>1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32" priority="25" rank="1"/>
  </conditionalFormatting>
  <conditionalFormatting sqref="D13:D22">
    <cfRule type="cellIs" dxfId="31" priority="10" operator="equal">
      <formula>$D$24</formula>
    </cfRule>
  </conditionalFormatting>
  <conditionalFormatting sqref="E13:E22">
    <cfRule type="cellIs" dxfId="30" priority="9" operator="equal">
      <formula>$E$24</formula>
    </cfRule>
  </conditionalFormatting>
  <conditionalFormatting sqref="F13:F22">
    <cfRule type="cellIs" dxfId="29" priority="8" operator="equal">
      <formula>$F$24</formula>
    </cfRule>
  </conditionalFormatting>
  <conditionalFormatting sqref="G13:G22">
    <cfRule type="cellIs" dxfId="28" priority="7" operator="equal">
      <formula>$G$24</formula>
    </cfRule>
  </conditionalFormatting>
  <conditionalFormatting sqref="H13:H22">
    <cfRule type="cellIs" dxfId="27" priority="6" operator="equal">
      <formula>$H$24</formula>
    </cfRule>
  </conditionalFormatting>
  <conditionalFormatting sqref="I13:I22">
    <cfRule type="cellIs" dxfId="26" priority="5" operator="equal">
      <formula>$I$24</formula>
    </cfRule>
  </conditionalFormatting>
  <conditionalFormatting sqref="J13:J22">
    <cfRule type="cellIs" dxfId="25" priority="4" operator="equal">
      <formula>$J$24</formula>
    </cfRule>
  </conditionalFormatting>
  <conditionalFormatting sqref="K13:K22">
    <cfRule type="cellIs" dxfId="24" priority="3" operator="equal">
      <formula>$K$24</formula>
    </cfRule>
  </conditionalFormatting>
  <conditionalFormatting sqref="L13:L22">
    <cfRule type="cellIs" dxfId="23" priority="2" operator="equal">
      <formula>$L$24</formula>
    </cfRule>
  </conditionalFormatting>
  <conditionalFormatting sqref="M13:M22">
    <cfRule type="cellIs" dxfId="22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B1:M59"/>
  <sheetViews>
    <sheetView zoomScaleNormal="100" workbookViewId="0">
      <selection activeCell="I24" sqref="I24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505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438</v>
      </c>
      <c r="E11" s="67" t="s">
        <v>439</v>
      </c>
      <c r="F11" s="67" t="s">
        <v>440</v>
      </c>
      <c r="G11" s="67" t="s">
        <v>441</v>
      </c>
      <c r="H11" s="67" t="s">
        <v>442</v>
      </c>
      <c r="I11" s="67" t="s">
        <v>443</v>
      </c>
      <c r="J11" s="67" t="s">
        <v>444</v>
      </c>
      <c r="K11" s="67" t="s">
        <v>445</v>
      </c>
      <c r="L11" s="67" t="s">
        <v>446</v>
      </c>
      <c r="M11" s="67" t="s">
        <v>447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5</v>
      </c>
      <c r="D15" s="24" t="s">
        <v>472</v>
      </c>
      <c r="E15" s="24" t="s">
        <v>469</v>
      </c>
      <c r="F15" s="24" t="s">
        <v>481</v>
      </c>
      <c r="G15" s="24" t="s">
        <v>470</v>
      </c>
      <c r="H15" s="24" t="s">
        <v>488</v>
      </c>
      <c r="I15" s="24" t="s">
        <v>489</v>
      </c>
      <c r="J15" s="24" t="s">
        <v>473</v>
      </c>
      <c r="K15" s="24" t="s">
        <v>479</v>
      </c>
      <c r="L15" s="24" t="s">
        <v>470</v>
      </c>
      <c r="M15" s="24" t="s">
        <v>474</v>
      </c>
    </row>
    <row r="16" spans="2:13" ht="30" customHeight="1" x14ac:dyDescent="0.25">
      <c r="B16" s="6" t="s">
        <v>461</v>
      </c>
      <c r="C16" s="20">
        <f>IF(D24=".","",SUM(D48:M48))</f>
        <v>4</v>
      </c>
      <c r="D16" s="24" t="s">
        <v>472</v>
      </c>
      <c r="E16" s="24" t="s">
        <v>469</v>
      </c>
      <c r="F16" s="24" t="s">
        <v>470</v>
      </c>
      <c r="G16" s="24" t="s">
        <v>471</v>
      </c>
      <c r="H16" s="24" t="s">
        <v>484</v>
      </c>
      <c r="I16" s="24" t="s">
        <v>489</v>
      </c>
      <c r="J16" s="24" t="s">
        <v>473</v>
      </c>
      <c r="K16" s="24" t="s">
        <v>479</v>
      </c>
      <c r="L16" s="24" t="s">
        <v>470</v>
      </c>
      <c r="M16" s="24" t="s">
        <v>474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5</v>
      </c>
      <c r="D18" s="24" t="s">
        <v>472</v>
      </c>
      <c r="E18" s="24" t="s">
        <v>470</v>
      </c>
      <c r="F18" s="24" t="s">
        <v>468</v>
      </c>
      <c r="G18" s="24" t="s">
        <v>471</v>
      </c>
      <c r="H18" s="24" t="s">
        <v>484</v>
      </c>
      <c r="I18" s="24" t="s">
        <v>470</v>
      </c>
      <c r="J18" s="24" t="s">
        <v>473</v>
      </c>
      <c r="K18" s="24" t="s">
        <v>485</v>
      </c>
      <c r="L18" s="24" t="s">
        <v>483</v>
      </c>
      <c r="M18" s="24" t="s">
        <v>474</v>
      </c>
    </row>
    <row r="19" spans="2:13" ht="30" customHeight="1" x14ac:dyDescent="0.25">
      <c r="B19" s="6" t="s">
        <v>464</v>
      </c>
      <c r="C19" s="20">
        <f>IF(D24=".","",SUM(D51:M51))</f>
        <v>6</v>
      </c>
      <c r="D19" s="24" t="s">
        <v>472</v>
      </c>
      <c r="E19" s="24" t="s">
        <v>470</v>
      </c>
      <c r="F19" s="24" t="s">
        <v>468</v>
      </c>
      <c r="G19" s="24" t="s">
        <v>471</v>
      </c>
      <c r="H19" s="24" t="s">
        <v>470</v>
      </c>
      <c r="I19" s="24" t="s">
        <v>489</v>
      </c>
      <c r="J19" s="24" t="s">
        <v>473</v>
      </c>
      <c r="K19" s="24" t="s">
        <v>479</v>
      </c>
      <c r="L19" s="24" t="s">
        <v>477</v>
      </c>
      <c r="M19" s="24" t="s">
        <v>474</v>
      </c>
    </row>
    <row r="20" spans="2:13" ht="30" customHeight="1" x14ac:dyDescent="0.25">
      <c r="B20" s="6" t="s">
        <v>465</v>
      </c>
      <c r="C20" s="20">
        <f>IF(D24=".","",SUM(D52:M52))</f>
        <v>4</v>
      </c>
      <c r="D20" s="24" t="s">
        <v>472</v>
      </c>
      <c r="E20" s="24" t="s">
        <v>469</v>
      </c>
      <c r="F20" s="24" t="s">
        <v>468</v>
      </c>
      <c r="G20" s="24" t="s">
        <v>471</v>
      </c>
      <c r="H20" s="24" t="s">
        <v>484</v>
      </c>
      <c r="I20" s="24" t="s">
        <v>489</v>
      </c>
      <c r="J20" s="24" t="s">
        <v>473</v>
      </c>
      <c r="K20" s="24" t="s">
        <v>470</v>
      </c>
      <c r="L20" s="24" t="s">
        <v>477</v>
      </c>
      <c r="M20" s="24" t="s">
        <v>474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5</v>
      </c>
      <c r="D22" s="24" t="s">
        <v>472</v>
      </c>
      <c r="E22" s="24" t="s">
        <v>470</v>
      </c>
      <c r="F22" s="24" t="s">
        <v>468</v>
      </c>
      <c r="G22" s="24" t="s">
        <v>471</v>
      </c>
      <c r="H22" s="24" t="s">
        <v>484</v>
      </c>
      <c r="I22" s="24" t="s">
        <v>470</v>
      </c>
      <c r="J22" s="24" t="s">
        <v>473</v>
      </c>
      <c r="K22" s="24" t="s">
        <v>470</v>
      </c>
      <c r="L22" s="24" t="s">
        <v>483</v>
      </c>
      <c r="M22" s="24" t="s">
        <v>474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472</v>
      </c>
      <c r="E24" s="5" t="s">
        <v>470</v>
      </c>
      <c r="F24" s="5" t="s">
        <v>468</v>
      </c>
      <c r="G24" s="5" t="s">
        <v>475</v>
      </c>
      <c r="H24" s="5" t="s">
        <v>488</v>
      </c>
      <c r="I24" s="5" t="s">
        <v>489</v>
      </c>
      <c r="J24" s="5" t="s">
        <v>473</v>
      </c>
      <c r="K24" s="5" t="s">
        <v>479</v>
      </c>
      <c r="L24" s="5" t="s">
        <v>483</v>
      </c>
      <c r="M24" s="5" t="s">
        <v>470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 t="str">
        <f t="shared" ref="D45:M45" si="0">IF(D13="","",IF(D13=D24,1,0))</f>
        <v/>
      </c>
      <c r="E45" s="3" t="str">
        <f t="shared" si="0"/>
        <v/>
      </c>
      <c r="F45" s="3" t="str">
        <f t="shared" si="0"/>
        <v/>
      </c>
      <c r="G45" s="3" t="str">
        <f t="shared" si="0"/>
        <v/>
      </c>
      <c r="H45" s="3" t="str">
        <f t="shared" si="0"/>
        <v/>
      </c>
      <c r="I45" s="3" t="str">
        <f t="shared" si="0"/>
        <v/>
      </c>
      <c r="J45" s="3" t="str">
        <f t="shared" si="0"/>
        <v/>
      </c>
      <c r="K45" s="3" t="str">
        <f t="shared" si="0"/>
        <v/>
      </c>
      <c r="L45" s="3" t="str">
        <f t="shared" si="0"/>
        <v/>
      </c>
      <c r="M45" s="3" t="str">
        <f t="shared" si="0"/>
        <v/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1</v>
      </c>
      <c r="E47" s="3">
        <f t="shared" si="2"/>
        <v>0</v>
      </c>
      <c r="F47" s="3">
        <f t="shared" si="2"/>
        <v>0</v>
      </c>
      <c r="G47" s="3">
        <f t="shared" si="2"/>
        <v>0</v>
      </c>
      <c r="H47" s="3">
        <f t="shared" si="2"/>
        <v>1</v>
      </c>
      <c r="I47" s="3">
        <f t="shared" si="2"/>
        <v>1</v>
      </c>
      <c r="J47" s="3">
        <f t="shared" si="2"/>
        <v>1</v>
      </c>
      <c r="K47" s="3">
        <f t="shared" si="2"/>
        <v>1</v>
      </c>
      <c r="L47" s="3">
        <f t="shared" si="2"/>
        <v>0</v>
      </c>
      <c r="M47" s="3">
        <f t="shared" si="2"/>
        <v>0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1</v>
      </c>
      <c r="E48" s="3">
        <f t="shared" si="3"/>
        <v>0</v>
      </c>
      <c r="F48" s="3">
        <f t="shared" si="3"/>
        <v>0</v>
      </c>
      <c r="G48" s="3">
        <f t="shared" si="3"/>
        <v>0</v>
      </c>
      <c r="H48" s="3">
        <f t="shared" si="3"/>
        <v>0</v>
      </c>
      <c r="I48" s="3">
        <f t="shared" si="3"/>
        <v>1</v>
      </c>
      <c r="J48" s="3">
        <f t="shared" si="3"/>
        <v>1</v>
      </c>
      <c r="K48" s="3">
        <f t="shared" si="3"/>
        <v>1</v>
      </c>
      <c r="L48" s="3">
        <f t="shared" si="3"/>
        <v>0</v>
      </c>
      <c r="M48" s="3">
        <f t="shared" si="3"/>
        <v>0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1</v>
      </c>
      <c r="E50" s="3">
        <f t="shared" si="5"/>
        <v>1</v>
      </c>
      <c r="F50" s="3">
        <f t="shared" si="5"/>
        <v>1</v>
      </c>
      <c r="G50" s="3">
        <f t="shared" si="5"/>
        <v>0</v>
      </c>
      <c r="H50" s="3">
        <f t="shared" si="5"/>
        <v>0</v>
      </c>
      <c r="I50" s="3">
        <f t="shared" si="5"/>
        <v>0</v>
      </c>
      <c r="J50" s="3">
        <f t="shared" si="5"/>
        <v>1</v>
      </c>
      <c r="K50" s="3">
        <f t="shared" si="5"/>
        <v>0</v>
      </c>
      <c r="L50" s="3">
        <f t="shared" si="5"/>
        <v>1</v>
      </c>
      <c r="M50" s="3">
        <f t="shared" si="5"/>
        <v>0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1</v>
      </c>
      <c r="E51" s="3">
        <f t="shared" si="6"/>
        <v>1</v>
      </c>
      <c r="F51" s="3">
        <f t="shared" si="6"/>
        <v>1</v>
      </c>
      <c r="G51" s="3">
        <f t="shared" si="6"/>
        <v>0</v>
      </c>
      <c r="H51" s="3">
        <f t="shared" si="6"/>
        <v>0</v>
      </c>
      <c r="I51" s="3">
        <f t="shared" si="6"/>
        <v>1</v>
      </c>
      <c r="J51" s="3">
        <f t="shared" si="6"/>
        <v>1</v>
      </c>
      <c r="K51" s="3">
        <f t="shared" si="6"/>
        <v>1</v>
      </c>
      <c r="L51" s="3">
        <f t="shared" si="6"/>
        <v>0</v>
      </c>
      <c r="M51" s="3">
        <f t="shared" si="6"/>
        <v>0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1</v>
      </c>
      <c r="E52" s="3">
        <f t="shared" si="7"/>
        <v>0</v>
      </c>
      <c r="F52" s="3">
        <f t="shared" si="7"/>
        <v>1</v>
      </c>
      <c r="G52" s="3">
        <f t="shared" si="7"/>
        <v>0</v>
      </c>
      <c r="H52" s="3">
        <f t="shared" si="7"/>
        <v>0</v>
      </c>
      <c r="I52" s="3">
        <f t="shared" si="7"/>
        <v>1</v>
      </c>
      <c r="J52" s="3">
        <f t="shared" si="7"/>
        <v>1</v>
      </c>
      <c r="K52" s="3">
        <f t="shared" si="7"/>
        <v>0</v>
      </c>
      <c r="L52" s="3">
        <f t="shared" si="7"/>
        <v>0</v>
      </c>
      <c r="M52" s="3">
        <f t="shared" si="7"/>
        <v>0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1</v>
      </c>
      <c r="E54" s="3">
        <f t="shared" si="9"/>
        <v>1</v>
      </c>
      <c r="F54" s="3">
        <f t="shared" si="9"/>
        <v>1</v>
      </c>
      <c r="G54" s="3">
        <f t="shared" si="9"/>
        <v>0</v>
      </c>
      <c r="H54" s="3">
        <f t="shared" si="9"/>
        <v>0</v>
      </c>
      <c r="I54" s="3">
        <f t="shared" si="9"/>
        <v>0</v>
      </c>
      <c r="J54" s="3">
        <f t="shared" si="9"/>
        <v>1</v>
      </c>
      <c r="K54" s="3">
        <f t="shared" si="9"/>
        <v>0</v>
      </c>
      <c r="L54" s="3">
        <f t="shared" si="9"/>
        <v>1</v>
      </c>
      <c r="M54" s="3">
        <f t="shared" si="9"/>
        <v>0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21" priority="24" rank="1"/>
  </conditionalFormatting>
  <conditionalFormatting sqref="D13:D22">
    <cfRule type="cellIs" dxfId="20" priority="10" operator="equal">
      <formula>$D$24</formula>
    </cfRule>
  </conditionalFormatting>
  <conditionalFormatting sqref="E13:E22">
    <cfRule type="cellIs" dxfId="19" priority="9" operator="equal">
      <formula>$E$24</formula>
    </cfRule>
  </conditionalFormatting>
  <conditionalFormatting sqref="F13:F22">
    <cfRule type="cellIs" dxfId="18" priority="8" operator="equal">
      <formula>$F$24</formula>
    </cfRule>
  </conditionalFormatting>
  <conditionalFormatting sqref="G13:G22">
    <cfRule type="cellIs" dxfId="17" priority="7" operator="equal">
      <formula>$G$24</formula>
    </cfRule>
  </conditionalFormatting>
  <conditionalFormatting sqref="H13:H22">
    <cfRule type="cellIs" dxfId="16" priority="6" operator="equal">
      <formula>$H$24</formula>
    </cfRule>
  </conditionalFormatting>
  <conditionalFormatting sqref="I13:I22">
    <cfRule type="cellIs" dxfId="15" priority="5" operator="equal">
      <formula>$I$24</formula>
    </cfRule>
  </conditionalFormatting>
  <conditionalFormatting sqref="J13:J22">
    <cfRule type="cellIs" dxfId="14" priority="4" operator="equal">
      <formula>$J$24</formula>
    </cfRule>
  </conditionalFormatting>
  <conditionalFormatting sqref="K13:K22">
    <cfRule type="cellIs" dxfId="13" priority="3" operator="equal">
      <formula>$K$24</formula>
    </cfRule>
  </conditionalFormatting>
  <conditionalFormatting sqref="L13:L22">
    <cfRule type="cellIs" dxfId="12" priority="2" operator="equal">
      <formula>$L$24</formula>
    </cfRule>
  </conditionalFormatting>
  <conditionalFormatting sqref="M13:M22">
    <cfRule type="cellIs" dxfId="11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4"/>
  <sheetViews>
    <sheetView zoomScaleNormal="100" workbookViewId="0">
      <selection activeCell="AP14" sqref="AP14"/>
    </sheetView>
  </sheetViews>
  <sheetFormatPr baseColWidth="10" defaultColWidth="11.42578125" defaultRowHeight="15" x14ac:dyDescent="0.25"/>
  <cols>
    <col min="1" max="1" width="15.42578125" style="1" customWidth="1"/>
    <col min="2" max="2" width="4.85546875" style="1" customWidth="1"/>
    <col min="3" max="41" width="5.5703125" style="1" customWidth="1"/>
    <col min="42" max="42" width="10.7109375" style="14" customWidth="1"/>
    <col min="43" max="44" width="5.7109375" style="1" customWidth="1"/>
    <col min="45" max="16384" width="11.42578125" style="1"/>
  </cols>
  <sheetData>
    <row r="1" spans="2:42" s="2" customFormat="1" ht="15" customHeight="1" x14ac:dyDescent="0.25">
      <c r="AP1" s="13"/>
    </row>
    <row r="2" spans="2:42" s="2" customFormat="1" ht="15" customHeight="1" x14ac:dyDescent="0.25">
      <c r="AP2" s="13"/>
    </row>
    <row r="3" spans="2:42" s="2" customFormat="1" ht="15" customHeight="1" x14ac:dyDescent="0.25">
      <c r="AP3" s="13"/>
    </row>
    <row r="4" spans="2:42" s="2" customFormat="1" ht="15" customHeight="1" x14ac:dyDescent="0.25">
      <c r="AP4" s="13"/>
    </row>
    <row r="5" spans="2:42" s="2" customFormat="1" ht="15" customHeight="1" x14ac:dyDescent="0.25">
      <c r="AP5" s="13"/>
    </row>
    <row r="6" spans="2:42" s="2" customFormat="1" ht="15" customHeight="1" x14ac:dyDescent="0.25">
      <c r="AP6" s="13"/>
    </row>
    <row r="7" spans="2:42" s="2" customFormat="1" ht="15" customHeight="1" x14ac:dyDescent="0.25">
      <c r="AP7" s="13"/>
    </row>
    <row r="8" spans="2:42" s="2" customFormat="1" ht="72" customHeight="1" x14ac:dyDescent="0.25">
      <c r="W8" s="60" t="str">
        <f>$A$160</f>
        <v>Rémi</v>
      </c>
      <c r="X8" s="60"/>
      <c r="Y8" s="60"/>
      <c r="Z8" s="60"/>
      <c r="AP8" s="13"/>
    </row>
    <row r="9" spans="2:42" ht="25.5" customHeight="1" x14ac:dyDescent="0.25"/>
    <row r="10" spans="2:42" ht="9.75" customHeight="1" x14ac:dyDescent="0.25"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</row>
    <row r="11" spans="2:42" ht="28.5" customHeight="1" x14ac:dyDescent="0.4">
      <c r="D11" s="36"/>
      <c r="E11" s="46" t="s">
        <v>491</v>
      </c>
      <c r="F11" s="46"/>
      <c r="G11" s="46"/>
      <c r="H11" s="46" t="s">
        <v>492</v>
      </c>
      <c r="I11" s="46"/>
      <c r="J11" s="46"/>
      <c r="K11" s="46" t="s">
        <v>493</v>
      </c>
      <c r="L11" s="46"/>
      <c r="M11" s="46"/>
      <c r="N11" s="46" t="s">
        <v>494</v>
      </c>
      <c r="O11" s="46"/>
      <c r="P11" s="46"/>
      <c r="Q11" s="46" t="s">
        <v>495</v>
      </c>
      <c r="R11" s="46"/>
      <c r="S11" s="46"/>
      <c r="T11" s="46" t="s">
        <v>496</v>
      </c>
      <c r="U11" s="46"/>
      <c r="V11" s="46"/>
      <c r="W11" s="46" t="s">
        <v>497</v>
      </c>
      <c r="X11" s="46"/>
      <c r="Y11" s="46"/>
      <c r="Z11" s="46" t="s">
        <v>498</v>
      </c>
      <c r="AA11" s="46"/>
      <c r="AB11" s="46"/>
      <c r="AC11" s="46" t="s">
        <v>499</v>
      </c>
      <c r="AD11" s="46"/>
      <c r="AE11" s="46"/>
      <c r="AF11" s="46" t="s">
        <v>500</v>
      </c>
      <c r="AG11" s="46"/>
      <c r="AH11" s="47"/>
      <c r="AI11" s="46" t="s">
        <v>501</v>
      </c>
      <c r="AJ11" s="48"/>
    </row>
    <row r="12" spans="2:42" ht="30" customHeight="1" x14ac:dyDescent="0.4">
      <c r="B12" s="43"/>
      <c r="D12" s="34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I12" s="34"/>
    </row>
    <row r="13" spans="2:42" ht="30" customHeight="1" x14ac:dyDescent="0.45">
      <c r="D13" s="34"/>
      <c r="E13" s="55">
        <f>$O$151</f>
        <v>0</v>
      </c>
      <c r="F13" s="49"/>
      <c r="G13" s="49"/>
      <c r="H13" s="55">
        <f>$N$151</f>
        <v>0</v>
      </c>
      <c r="I13" s="49"/>
      <c r="J13" s="49"/>
      <c r="K13" s="55">
        <f>$M$151</f>
        <v>1</v>
      </c>
      <c r="L13" s="49"/>
      <c r="M13" s="49"/>
      <c r="N13" s="55">
        <f>$L$151</f>
        <v>1</v>
      </c>
      <c r="O13" s="49"/>
      <c r="P13" s="49"/>
      <c r="Q13" s="55">
        <f>$K$151</f>
        <v>9</v>
      </c>
      <c r="R13" s="49"/>
      <c r="S13" s="49"/>
      <c r="T13" s="55">
        <f>$J$151</f>
        <v>9</v>
      </c>
      <c r="U13" s="49"/>
      <c r="V13" s="49"/>
      <c r="W13" s="55">
        <f>$I$151</f>
        <v>10</v>
      </c>
      <c r="X13" s="49"/>
      <c r="Y13" s="49"/>
      <c r="Z13" s="55">
        <f>$H$151</f>
        <v>2</v>
      </c>
      <c r="AA13" s="49"/>
      <c r="AB13" s="49"/>
      <c r="AC13" s="55">
        <f>$G$151</f>
        <v>5</v>
      </c>
      <c r="AD13" s="49"/>
      <c r="AE13" s="49"/>
      <c r="AF13" s="55">
        <f>$F$151</f>
        <v>1</v>
      </c>
      <c r="AG13" s="49"/>
      <c r="AH13" s="48"/>
      <c r="AI13" s="55">
        <f>$E$151</f>
        <v>0</v>
      </c>
    </row>
    <row r="14" spans="2:42" ht="30" customHeight="1" x14ac:dyDescent="0.25">
      <c r="D14" s="34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4"/>
      <c r="AI14" s="34"/>
    </row>
    <row r="15" spans="2:42" ht="20.25" customHeight="1" x14ac:dyDescent="0.25"/>
    <row r="16" spans="2:42" ht="30" customHeight="1" x14ac:dyDescent="0.25"/>
    <row r="17" spans="32:39" ht="30" customHeight="1" x14ac:dyDescent="0.35">
      <c r="AF17" s="37"/>
      <c r="AG17" s="61">
        <f>SUM(AP174:CA174)</f>
        <v>8</v>
      </c>
      <c r="AH17" s="61"/>
      <c r="AI17" s="37"/>
    </row>
    <row r="18" spans="32:39" ht="30" customHeight="1" x14ac:dyDescent="0.25">
      <c r="AG18" s="61"/>
      <c r="AH18" s="61"/>
    </row>
    <row r="19" spans="32:39" ht="30" customHeight="1" x14ac:dyDescent="0.5">
      <c r="AH19" s="35"/>
    </row>
    <row r="20" spans="32:39" ht="30" customHeight="1" x14ac:dyDescent="0.25"/>
    <row r="21" spans="32:39" ht="30" customHeight="1" x14ac:dyDescent="0.35">
      <c r="AG21" s="62">
        <f>AO160</f>
        <v>4.5</v>
      </c>
      <c r="AH21" s="62"/>
      <c r="AL21" s="63">
        <f>B160</f>
        <v>171</v>
      </c>
      <c r="AM21" s="63"/>
    </row>
    <row r="22" spans="32:39" ht="30" customHeight="1" x14ac:dyDescent="0.25"/>
    <row r="23" spans="32:39" ht="30" customHeight="1" x14ac:dyDescent="0.25"/>
    <row r="24" spans="32:39" ht="30" customHeight="1" x14ac:dyDescent="0.25"/>
    <row r="150" spans="1:43" x14ac:dyDescent="0.25">
      <c r="E150" s="1">
        <v>0</v>
      </c>
      <c r="F150" s="1">
        <v>1</v>
      </c>
      <c r="G150" s="1">
        <v>2</v>
      </c>
      <c r="H150" s="1">
        <v>3</v>
      </c>
      <c r="I150" s="1">
        <v>4</v>
      </c>
      <c r="J150" s="1">
        <v>5</v>
      </c>
      <c r="K150" s="1">
        <v>6</v>
      </c>
      <c r="L150" s="1">
        <v>7</v>
      </c>
      <c r="M150" s="1">
        <v>8</v>
      </c>
      <c r="N150" s="1">
        <v>9</v>
      </c>
      <c r="O150" s="1">
        <v>10</v>
      </c>
    </row>
    <row r="151" spans="1:43" x14ac:dyDescent="0.25">
      <c r="E151" s="1">
        <f>COUNTIF(C160:AN160,"0")</f>
        <v>0</v>
      </c>
      <c r="F151" s="1">
        <f>COUNTIF(C160:AN160,"1")</f>
        <v>1</v>
      </c>
      <c r="G151" s="1">
        <f>COUNTIF(C160:AN160,"2")</f>
        <v>5</v>
      </c>
      <c r="H151" s="1">
        <f>COUNTIF(C160:AN160,"3")</f>
        <v>2</v>
      </c>
      <c r="I151" s="1">
        <f>COUNTIF(C160:AN160,"4")</f>
        <v>10</v>
      </c>
      <c r="J151" s="1">
        <f>COUNTIF(C160:AN160,"5")</f>
        <v>9</v>
      </c>
      <c r="K151" s="1">
        <f>COUNTIF(C160:AN160,"6")</f>
        <v>9</v>
      </c>
      <c r="L151" s="1">
        <f>COUNTIF(C160:AN160,"7")</f>
        <v>1</v>
      </c>
      <c r="M151" s="1">
        <f>COUNTIF(C160:AN160,"8")</f>
        <v>1</v>
      </c>
      <c r="N151" s="1">
        <f>COUNTIF(C160:AN160,"9")</f>
        <v>0</v>
      </c>
      <c r="O151" s="1">
        <f>COUNTIF(C160:AN160,"10")</f>
        <v>0</v>
      </c>
      <c r="AP151" s="1"/>
    </row>
    <row r="152" spans="1:43" x14ac:dyDescent="0.25">
      <c r="AP152" s="1"/>
    </row>
    <row r="153" spans="1:43" x14ac:dyDescent="0.25"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</row>
    <row r="154" spans="1:43" ht="15.75" thickBot="1" x14ac:dyDescent="0.3">
      <c r="AP154" s="1"/>
    </row>
    <row r="155" spans="1:43" ht="15.75" thickBot="1" x14ac:dyDescent="0.3">
      <c r="T155" s="57" t="s">
        <v>503</v>
      </c>
      <c r="U155" s="58"/>
      <c r="V155" s="59"/>
    </row>
    <row r="157" spans="1:43" x14ac:dyDescent="0.25">
      <c r="A157" s="39" t="str">
        <f>Accueil!C12</f>
        <v>Pseudo</v>
      </c>
      <c r="B157" s="39" t="str">
        <f>Accueil!D12</f>
        <v>Total</v>
      </c>
      <c r="C157" s="39" t="str">
        <f>Accueil!E12</f>
        <v>J1</v>
      </c>
      <c r="D157" s="39" t="str">
        <f>Accueil!F12</f>
        <v>J2</v>
      </c>
      <c r="E157" s="39" t="str">
        <f>Accueil!G12</f>
        <v>J3</v>
      </c>
      <c r="F157" s="39" t="str">
        <f>Accueil!H12</f>
        <v>J4</v>
      </c>
      <c r="G157" s="39" t="str">
        <f>Accueil!I12</f>
        <v>J5</v>
      </c>
      <c r="H157" s="39" t="str">
        <f>Accueil!J12</f>
        <v>J6</v>
      </c>
      <c r="I157" s="39" t="str">
        <f>Accueil!K12</f>
        <v>J7</v>
      </c>
      <c r="J157" s="39" t="str">
        <f>Accueil!L12</f>
        <v>J8</v>
      </c>
      <c r="K157" s="39" t="str">
        <f>Accueil!M12</f>
        <v>J9</v>
      </c>
      <c r="L157" s="39" t="str">
        <f>Accueil!N12</f>
        <v>J10</v>
      </c>
      <c r="M157" s="39" t="str">
        <f>Accueil!O12</f>
        <v>J11</v>
      </c>
      <c r="N157" s="39" t="str">
        <f>Accueil!P12</f>
        <v>J12</v>
      </c>
      <c r="O157" s="39" t="str">
        <f>Accueil!Q12</f>
        <v>J13</v>
      </c>
      <c r="P157" s="39" t="str">
        <f>Accueil!R12</f>
        <v>J14</v>
      </c>
      <c r="Q157" s="39" t="str">
        <f>Accueil!S12</f>
        <v>J15</v>
      </c>
      <c r="R157" s="39" t="str">
        <f>Accueil!T12</f>
        <v>J16</v>
      </c>
      <c r="S157" s="39" t="str">
        <f>Accueil!U12</f>
        <v>J17</v>
      </c>
      <c r="T157" s="39" t="str">
        <f>Accueil!V12</f>
        <v>J18</v>
      </c>
      <c r="U157" s="39" t="str">
        <f>Accueil!W12</f>
        <v>J19</v>
      </c>
      <c r="V157" s="39" t="str">
        <f>Accueil!X12</f>
        <v>J20</v>
      </c>
      <c r="W157" s="39" t="str">
        <f>Accueil!Y12</f>
        <v>J21</v>
      </c>
      <c r="X157" s="39" t="str">
        <f>Accueil!Z12</f>
        <v>J22</v>
      </c>
      <c r="Y157" s="39" t="str">
        <f>Accueil!AA12</f>
        <v>J23</v>
      </c>
      <c r="Z157" s="39" t="str">
        <f>Accueil!AB12</f>
        <v>J24</v>
      </c>
      <c r="AA157" s="39" t="str">
        <f>Accueil!AC12</f>
        <v>J25</v>
      </c>
      <c r="AB157" s="39" t="str">
        <f>Accueil!AD12</f>
        <v>J26</v>
      </c>
      <c r="AC157" s="39" t="str">
        <f>Accueil!AE12</f>
        <v>J27</v>
      </c>
      <c r="AD157" s="39" t="str">
        <f>Accueil!AF12</f>
        <v>J28</v>
      </c>
      <c r="AE157" s="39" t="str">
        <f>Accueil!AG12</f>
        <v>J29</v>
      </c>
      <c r="AF157" s="39" t="str">
        <f>Accueil!AH12</f>
        <v>J30</v>
      </c>
      <c r="AG157" s="39" t="str">
        <f>Accueil!AI12</f>
        <v>J31</v>
      </c>
      <c r="AH157" s="39" t="str">
        <f>Accueil!AJ12</f>
        <v>J32</v>
      </c>
      <c r="AI157" s="39" t="str">
        <f>Accueil!AK12</f>
        <v>J33</v>
      </c>
      <c r="AJ157" s="39" t="str">
        <f>Accueil!AL12</f>
        <v>J34</v>
      </c>
      <c r="AK157" s="39" t="str">
        <f>Accueil!AM12</f>
        <v>J35</v>
      </c>
      <c r="AL157" s="39" t="str">
        <f>Accueil!AN12</f>
        <v>J36</v>
      </c>
      <c r="AM157" s="39" t="str">
        <f>Accueil!AO12</f>
        <v>J37</v>
      </c>
      <c r="AN157" s="40" t="str">
        <f>Accueil!AP12</f>
        <v>J38</v>
      </c>
      <c r="AO157" s="42" t="str">
        <f>Accueil!AQ12</f>
        <v>Moy. /10</v>
      </c>
    </row>
    <row r="158" spans="1:43" x14ac:dyDescent="0.25">
      <c r="A158" s="39" t="str">
        <f>Accueil!C13</f>
        <v>Régis</v>
      </c>
      <c r="B158" s="39">
        <f>Accueil!D13</f>
        <v>177</v>
      </c>
      <c r="C158" s="39">
        <f>IF(Accueil!E13="",NA(),Accueil!E13)</f>
        <v>5</v>
      </c>
      <c r="D158" s="39">
        <f>IF(Accueil!F13="",NA(),Accueil!F13)</f>
        <v>3</v>
      </c>
      <c r="E158" s="39">
        <f>IF(Accueil!G13="",NA(),Accueil!G13)</f>
        <v>1</v>
      </c>
      <c r="F158" s="39">
        <f>IF(Accueil!H13="",NA(),Accueil!H13)</f>
        <v>4</v>
      </c>
      <c r="G158" s="39">
        <f>IF(Accueil!I13="",NA(),Accueil!I13)</f>
        <v>4</v>
      </c>
      <c r="H158" s="39">
        <f>IF(Accueil!J13="",NA(),Accueil!J13)</f>
        <v>5</v>
      </c>
      <c r="I158" s="39">
        <f>IF(Accueil!K13="",NA(),Accueil!K13)</f>
        <v>5</v>
      </c>
      <c r="J158" s="39">
        <f>IF(Accueil!L13="",NA(),Accueil!L13)</f>
        <v>8</v>
      </c>
      <c r="K158" s="39">
        <f>IF(Accueil!M13="",NA(),Accueil!M13)</f>
        <v>5</v>
      </c>
      <c r="L158" s="39">
        <f>IF(Accueil!N13="",NA(),Accueil!N13)</f>
        <v>3</v>
      </c>
      <c r="M158" s="39">
        <f>IF(Accueil!O13="",NA(),Accueil!O13)</f>
        <v>4</v>
      </c>
      <c r="N158" s="39">
        <f>IF(Accueil!P13="",NA(),Accueil!P13)</f>
        <v>6</v>
      </c>
      <c r="O158" s="39">
        <f>IF(Accueil!Q13="",NA(),Accueil!Q13)</f>
        <v>5</v>
      </c>
      <c r="P158" s="39">
        <f>IF(Accueil!R13="",NA(),Accueil!R13)</f>
        <v>3</v>
      </c>
      <c r="Q158" s="39">
        <f>IF(Accueil!S13="",NA(),Accueil!S13)</f>
        <v>7</v>
      </c>
      <c r="R158" s="39">
        <f>IF(Accueil!T13="",NA(),Accueil!T13)</f>
        <v>4</v>
      </c>
      <c r="S158" s="39">
        <f>IF(Accueil!U13="",NA(),Accueil!U13)</f>
        <v>6</v>
      </c>
      <c r="T158" s="39">
        <f>IF(Accueil!V13="",NA(),Accueil!V13)</f>
        <v>4</v>
      </c>
      <c r="U158" s="39">
        <f>IF(Accueil!W13="",NA(),Accueil!W13)</f>
        <v>6</v>
      </c>
      <c r="V158" s="39">
        <f>IF(Accueil!X13="",NA(),Accueil!X13)</f>
        <v>3</v>
      </c>
      <c r="W158" s="39">
        <f>IF(Accueil!Y13="",NA(),Accueil!Y13)</f>
        <v>5</v>
      </c>
      <c r="X158" s="39">
        <f>IF(Accueil!Z13="",NA(),Accueil!Z13)</f>
        <v>3</v>
      </c>
      <c r="Y158" s="39">
        <f>IF(Accueil!AA13="",NA(),Accueil!AA13)</f>
        <v>2</v>
      </c>
      <c r="Z158" s="39">
        <f>IF(Accueil!AB13="",NA(),Accueil!AB13)</f>
        <v>5</v>
      </c>
      <c r="AA158" s="39">
        <f>IF(Accueil!AC13="",NA(),Accueil!AC13)</f>
        <v>5</v>
      </c>
      <c r="AB158" s="39">
        <f>IF(Accueil!AD13="",NA(),Accueil!AD13)</f>
        <v>3</v>
      </c>
      <c r="AC158" s="39">
        <f>IF(Accueil!AE13="",NA(),Accueil!AE13)</f>
        <v>7</v>
      </c>
      <c r="AD158" s="39">
        <f>IF(Accueil!AF13="",NA(),Accueil!AF13)</f>
        <v>6</v>
      </c>
      <c r="AE158" s="39">
        <f>IF(Accueil!AG13="",NA(),Accueil!AG13)</f>
        <v>7</v>
      </c>
      <c r="AF158" s="39">
        <f>IF(Accueil!AH13="",NA(),Accueil!AH13)</f>
        <v>5</v>
      </c>
      <c r="AG158" s="39">
        <f>IF(Accueil!AI13="",NA(),Accueil!AI13)</f>
        <v>3</v>
      </c>
      <c r="AH158" s="39">
        <f>IF(Accueil!AJ13="",NA(),Accueil!AJ13)</f>
        <v>5</v>
      </c>
      <c r="AI158" s="39">
        <f>IF(Accueil!AK13="",NA(),Accueil!AK13)</f>
        <v>5</v>
      </c>
      <c r="AJ158" s="39">
        <f>IF(Accueil!AL13="",NA(),Accueil!AL13)</f>
        <v>4</v>
      </c>
      <c r="AK158" s="39">
        <f>IF(Accueil!AM13="",NA(),Accueil!AM13)</f>
        <v>5</v>
      </c>
      <c r="AL158" s="39">
        <f>IF(Accueil!AN13="",NA(),Accueil!AN13)</f>
        <v>5</v>
      </c>
      <c r="AM158" s="39">
        <f>IF(Accueil!AO13="",NA(),Accueil!AO13)</f>
        <v>6</v>
      </c>
      <c r="AN158" s="39">
        <f>IF(Accueil!AP13="",NA(),Accueil!AP13)</f>
        <v>5</v>
      </c>
      <c r="AO158" s="39">
        <f>Accueil!AQ13</f>
        <v>4.6578947368421053</v>
      </c>
      <c r="AQ158" s="14"/>
    </row>
    <row r="159" spans="1:43" x14ac:dyDescent="0.25">
      <c r="A159" s="39" t="str">
        <f>Accueil!C14</f>
        <v>Manu</v>
      </c>
      <c r="B159" s="39">
        <f>Accueil!D14</f>
        <v>176</v>
      </c>
      <c r="C159" s="39">
        <f>IF(Accueil!E14="",NA(),Accueil!E14)</f>
        <v>4</v>
      </c>
      <c r="D159" s="39">
        <f>IF(Accueil!F14="",NA(),Accueil!F14)</f>
        <v>6</v>
      </c>
      <c r="E159" s="39">
        <f>IF(Accueil!G14="",NA(),Accueil!G14)</f>
        <v>4</v>
      </c>
      <c r="F159" s="39">
        <f>IF(Accueil!H14="",NA(),Accueil!H14)</f>
        <v>1</v>
      </c>
      <c r="G159" s="39">
        <f>IF(Accueil!I14="",NA(),Accueil!I14)</f>
        <v>3</v>
      </c>
      <c r="H159" s="39">
        <f>IF(Accueil!J14="",NA(),Accueil!J14)</f>
        <v>5</v>
      </c>
      <c r="I159" s="39">
        <f>IF(Accueil!K14="",NA(),Accueil!K14)</f>
        <v>4</v>
      </c>
      <c r="J159" s="39">
        <f>IF(Accueil!L14="",NA(),Accueil!L14)</f>
        <v>7</v>
      </c>
      <c r="K159" s="39">
        <f>IF(Accueil!M14="",NA(),Accueil!M14)</f>
        <v>5</v>
      </c>
      <c r="L159" s="39">
        <f>IF(Accueil!N14="",NA(),Accueil!N14)</f>
        <v>5</v>
      </c>
      <c r="M159" s="39">
        <f>IF(Accueil!O14="",NA(),Accueil!O14)</f>
        <v>7</v>
      </c>
      <c r="N159" s="39">
        <f>IF(Accueil!P14="",NA(),Accueil!P14)</f>
        <v>4</v>
      </c>
      <c r="O159" s="39">
        <f>IF(Accueil!Q14="",NA(),Accueil!Q14)</f>
        <v>5</v>
      </c>
      <c r="P159" s="39">
        <f>IF(Accueil!R14="",NA(),Accueil!R14)</f>
        <v>4</v>
      </c>
      <c r="Q159" s="39">
        <f>IF(Accueil!S14="",NA(),Accueil!S14)</f>
        <v>6</v>
      </c>
      <c r="R159" s="39">
        <f>IF(Accueil!T14="",NA(),Accueil!T14)</f>
        <v>5</v>
      </c>
      <c r="S159" s="39">
        <f>IF(Accueil!U14="",NA(),Accueil!U14)</f>
        <v>7</v>
      </c>
      <c r="T159" s="39">
        <f>IF(Accueil!V14="",NA(),Accueil!V14)</f>
        <v>3</v>
      </c>
      <c r="U159" s="39">
        <f>IF(Accueil!W14="",NA(),Accueil!W14)</f>
        <v>7</v>
      </c>
      <c r="V159" s="39">
        <f>IF(Accueil!X14="",NA(),Accueil!X14)</f>
        <v>5</v>
      </c>
      <c r="W159" s="39">
        <f>IF(Accueil!Y14="",NA(),Accueil!Y14)</f>
        <v>4</v>
      </c>
      <c r="X159" s="39">
        <f>IF(Accueil!Z14="",NA(),Accueil!Z14)</f>
        <v>3</v>
      </c>
      <c r="Y159" s="39">
        <f>IF(Accueil!AA14="",NA(),Accueil!AA14)</f>
        <v>2</v>
      </c>
      <c r="Z159" s="39">
        <f>IF(Accueil!AB14="",NA(),Accueil!AB14)</f>
        <v>4</v>
      </c>
      <c r="AA159" s="39">
        <f>IF(Accueil!AC14="",NA(),Accueil!AC14)</f>
        <v>3</v>
      </c>
      <c r="AB159" s="39">
        <f>IF(Accueil!AD14="",NA(),Accueil!AD14)</f>
        <v>6</v>
      </c>
      <c r="AC159" s="39">
        <f>IF(Accueil!AE14="",NA(),Accueil!AE14)</f>
        <v>3</v>
      </c>
      <c r="AD159" s="39">
        <f>IF(Accueil!AF14="",NA(),Accueil!AF14)</f>
        <v>4</v>
      </c>
      <c r="AE159" s="39">
        <f>IF(Accueil!AG14="",NA(),Accueil!AG14)</f>
        <v>6</v>
      </c>
      <c r="AF159" s="39">
        <f>IF(Accueil!AH14="",NA(),Accueil!AH14)</f>
        <v>3</v>
      </c>
      <c r="AG159" s="39">
        <f>IF(Accueil!AI14="",NA(),Accueil!AI14)</f>
        <v>7</v>
      </c>
      <c r="AH159" s="39">
        <f>IF(Accueil!AJ14="",NA(),Accueil!AJ14)</f>
        <v>4</v>
      </c>
      <c r="AI159" s="39">
        <f>IF(Accueil!AK14="",NA(),Accueil!AK14)</f>
        <v>7</v>
      </c>
      <c r="AJ159" s="39">
        <f>IF(Accueil!AL14="",NA(),Accueil!AL14)</f>
        <v>5</v>
      </c>
      <c r="AK159" s="39">
        <f>IF(Accueil!AM14="",NA(),Accueil!AM14)</f>
        <v>4</v>
      </c>
      <c r="AL159" s="39">
        <f>IF(Accueil!AN14="",NA(),Accueil!AN14)</f>
        <v>5</v>
      </c>
      <c r="AM159" s="39">
        <f>IF(Accueil!AO14="",NA(),Accueil!AO14)</f>
        <v>4</v>
      </c>
      <c r="AN159" s="39">
        <f>IF(Accueil!AP14="",NA(),Accueil!AP14)</f>
        <v>5</v>
      </c>
      <c r="AO159" s="39">
        <f>Accueil!AQ14</f>
        <v>4.6315789473684212</v>
      </c>
    </row>
    <row r="160" spans="1:43" x14ac:dyDescent="0.25">
      <c r="A160" s="39" t="str">
        <f>Accueil!C15</f>
        <v>Rémi</v>
      </c>
      <c r="B160" s="39">
        <f>Accueil!D15</f>
        <v>171</v>
      </c>
      <c r="C160" s="39">
        <f>IF(Accueil!E15="",NA(),Accueil!E15)</f>
        <v>4</v>
      </c>
      <c r="D160" s="39">
        <f>IF(Accueil!F15="",NA(),Accueil!F15)</f>
        <v>4</v>
      </c>
      <c r="E160" s="39">
        <f>IF(Accueil!G15="",NA(),Accueil!G15)</f>
        <v>6</v>
      </c>
      <c r="F160" s="39">
        <f>IF(Accueil!H15="",NA(),Accueil!H15)</f>
        <v>2</v>
      </c>
      <c r="G160" s="39">
        <f>IF(Accueil!I15="",NA(),Accueil!I15)</f>
        <v>2</v>
      </c>
      <c r="H160" s="39">
        <f>IF(Accueil!J15="",NA(),Accueil!J15)</f>
        <v>5</v>
      </c>
      <c r="I160" s="39">
        <f>IF(Accueil!K15="",NA(),Accueil!K15)</f>
        <v>3</v>
      </c>
      <c r="J160" s="39">
        <f>IF(Accueil!L15="",NA(),Accueil!L15)</f>
        <v>6</v>
      </c>
      <c r="K160" s="39">
        <f>IF(Accueil!M15="",NA(),Accueil!M15)</f>
        <v>2</v>
      </c>
      <c r="L160" s="39">
        <f>IF(Accueil!N15="",NA(),Accueil!N15)</f>
        <v>5</v>
      </c>
      <c r="M160" s="39">
        <f>IF(Accueil!O15="",NA(),Accueil!O15)</f>
        <v>6</v>
      </c>
      <c r="N160" s="39">
        <f>IF(Accueil!P15="",NA(),Accueil!P15)</f>
        <v>5</v>
      </c>
      <c r="O160" s="39">
        <f>IF(Accueil!Q15="",NA(),Accueil!Q15)</f>
        <v>5</v>
      </c>
      <c r="P160" s="39">
        <f>IF(Accueil!R15="",NA(),Accueil!R15)</f>
        <v>5</v>
      </c>
      <c r="Q160" s="39">
        <f>IF(Accueil!S15="",NA(),Accueil!S15)</f>
        <v>5</v>
      </c>
      <c r="R160" s="39">
        <f>IF(Accueil!T15="",NA(),Accueil!T15)</f>
        <v>7</v>
      </c>
      <c r="S160" s="39">
        <f>IF(Accueil!U15="",NA(),Accueil!U15)</f>
        <v>4</v>
      </c>
      <c r="T160" s="39">
        <f>IF(Accueil!V15="",NA(),Accueil!V15)</f>
        <v>2</v>
      </c>
      <c r="U160" s="39">
        <f>IF(Accueil!W15="",NA(),Accueil!W15)</f>
        <v>6</v>
      </c>
      <c r="V160" s="39">
        <f>IF(Accueil!X15="",NA(),Accueil!X15)</f>
        <v>4</v>
      </c>
      <c r="W160" s="39">
        <f>IF(Accueil!Y15="",NA(),Accueil!Y15)</f>
        <v>6</v>
      </c>
      <c r="X160" s="39">
        <f>IF(Accueil!Z15="",NA(),Accueil!Z15)</f>
        <v>1</v>
      </c>
      <c r="Y160" s="39">
        <f>IF(Accueil!AA15="",NA(),Accueil!AA15)</f>
        <v>2</v>
      </c>
      <c r="Z160" s="39">
        <f>IF(Accueil!AB15="",NA(),Accueil!AB15)</f>
        <v>5</v>
      </c>
      <c r="AA160" s="39">
        <f>IF(Accueil!AC15="",NA(),Accueil!AC15)</f>
        <v>6</v>
      </c>
      <c r="AB160" s="39">
        <f>IF(Accueil!AD15="",NA(),Accueil!AD15)</f>
        <v>4</v>
      </c>
      <c r="AC160" s="39">
        <f>IF(Accueil!AE15="",NA(),Accueil!AE15)</f>
        <v>4</v>
      </c>
      <c r="AD160" s="39">
        <f>IF(Accueil!AF15="",NA(),Accueil!AF15)</f>
        <v>3</v>
      </c>
      <c r="AE160" s="39">
        <f>IF(Accueil!AG15="",NA(),Accueil!AG15)</f>
        <v>4</v>
      </c>
      <c r="AF160" s="39">
        <f>IF(Accueil!AH15="",NA(),Accueil!AH15)</f>
        <v>5</v>
      </c>
      <c r="AG160" s="39">
        <f>IF(Accueil!AI15="",NA(),Accueil!AI15)</f>
        <v>4</v>
      </c>
      <c r="AH160" s="39">
        <f>IF(Accueil!AJ15="",NA(),Accueil!AJ15)</f>
        <v>6</v>
      </c>
      <c r="AI160" s="39">
        <f>IF(Accueil!AK15="",NA(),Accueil!AK15)</f>
        <v>6</v>
      </c>
      <c r="AJ160" s="39">
        <f>IF(Accueil!AL15="",NA(),Accueil!AL15)</f>
        <v>8</v>
      </c>
      <c r="AK160" s="39">
        <f>IF(Accueil!AM15="",NA(),Accueil!AM15)</f>
        <v>4</v>
      </c>
      <c r="AL160" s="39">
        <f>IF(Accueil!AN15="",NA(),Accueil!AN15)</f>
        <v>6</v>
      </c>
      <c r="AM160" s="39">
        <f>IF(Accueil!AO15="",NA(),Accueil!AO15)</f>
        <v>4</v>
      </c>
      <c r="AN160" s="39">
        <f>IF(Accueil!AP15="",NA(),Accueil!AP15)</f>
        <v>5</v>
      </c>
      <c r="AO160" s="39">
        <f>Accueil!AQ15</f>
        <v>4.5</v>
      </c>
    </row>
    <row r="161" spans="1:82" x14ac:dyDescent="0.25">
      <c r="A161" s="39" t="str">
        <f>Accueil!C16</f>
        <v>James</v>
      </c>
      <c r="B161" s="39">
        <f>Accueil!D16</f>
        <v>168</v>
      </c>
      <c r="C161" s="39">
        <f>IF(Accueil!E16="",NA(),Accueil!E16)</f>
        <v>5</v>
      </c>
      <c r="D161" s="39" t="e">
        <f>IF(Accueil!F16="",NA(),Accueil!F16)</f>
        <v>#N/A</v>
      </c>
      <c r="E161" s="39">
        <f>IF(Accueil!G16="",NA(),Accueil!G16)</f>
        <v>4</v>
      </c>
      <c r="F161" s="39">
        <f>IF(Accueil!H16="",NA(),Accueil!H16)</f>
        <v>2</v>
      </c>
      <c r="G161" s="39">
        <f>IF(Accueil!I16="",NA(),Accueil!I16)</f>
        <v>4</v>
      </c>
      <c r="H161" s="39">
        <f>IF(Accueil!J16="",NA(),Accueil!J16)</f>
        <v>6</v>
      </c>
      <c r="I161" s="39" t="e">
        <f>IF(Accueil!K16="",NA(),Accueil!K16)</f>
        <v>#N/A</v>
      </c>
      <c r="J161" s="39" t="e">
        <f>IF(Accueil!L16="",NA(),Accueil!L16)</f>
        <v>#N/A</v>
      </c>
      <c r="K161" s="39">
        <f>IF(Accueil!M16="",NA(),Accueil!M16)</f>
        <v>4</v>
      </c>
      <c r="L161" s="39">
        <f>IF(Accueil!N16="",NA(),Accueil!N16)</f>
        <v>4</v>
      </c>
      <c r="M161" s="39">
        <f>IF(Accueil!O16="",NA(),Accueil!O16)</f>
        <v>6</v>
      </c>
      <c r="N161" s="39">
        <f>IF(Accueil!P16="",NA(),Accueil!P16)</f>
        <v>5</v>
      </c>
      <c r="O161" s="39">
        <f>IF(Accueil!Q16="",NA(),Accueil!Q16)</f>
        <v>6</v>
      </c>
      <c r="P161" s="39">
        <f>IF(Accueil!R16="",NA(),Accueil!R16)</f>
        <v>5</v>
      </c>
      <c r="Q161" s="39">
        <f>IF(Accueil!S16="",NA(),Accueil!S16)</f>
        <v>5</v>
      </c>
      <c r="R161" s="39">
        <f>IF(Accueil!T16="",NA(),Accueil!T16)</f>
        <v>4</v>
      </c>
      <c r="S161" s="39">
        <f>IF(Accueil!U16="",NA(),Accueil!U16)</f>
        <v>7</v>
      </c>
      <c r="T161" s="39">
        <f>IF(Accueil!V16="",NA(),Accueil!V16)</f>
        <v>3</v>
      </c>
      <c r="U161" s="39">
        <f>IF(Accueil!W16="",NA(),Accueil!W16)</f>
        <v>5</v>
      </c>
      <c r="V161" s="39">
        <f>IF(Accueil!X16="",NA(),Accueil!X16)</f>
        <v>4</v>
      </c>
      <c r="W161" s="39">
        <f>IF(Accueil!Y16="",NA(),Accueil!Y16)</f>
        <v>5</v>
      </c>
      <c r="X161" s="39">
        <f>IF(Accueil!Z16="",NA(),Accueil!Z16)</f>
        <v>5</v>
      </c>
      <c r="Y161" s="39">
        <f>IF(Accueil!AA16="",NA(),Accueil!AA16)</f>
        <v>2</v>
      </c>
      <c r="Z161" s="39">
        <f>IF(Accueil!AB16="",NA(),Accueil!AB16)</f>
        <v>4</v>
      </c>
      <c r="AA161" s="39">
        <f>IF(Accueil!AC16="",NA(),Accueil!AC16)</f>
        <v>4</v>
      </c>
      <c r="AB161" s="39">
        <f>IF(Accueil!AD16="",NA(),Accueil!AD16)</f>
        <v>4</v>
      </c>
      <c r="AC161" s="39">
        <f>IF(Accueil!AE16="",NA(),Accueil!AE16)</f>
        <v>6</v>
      </c>
      <c r="AD161" s="39">
        <f>IF(Accueil!AF16="",NA(),Accueil!AF16)</f>
        <v>6</v>
      </c>
      <c r="AE161" s="39">
        <f>IF(Accueil!AG16="",NA(),Accueil!AG16)</f>
        <v>4</v>
      </c>
      <c r="AF161" s="39">
        <f>IF(Accueil!AH16="",NA(),Accueil!AH16)</f>
        <v>6</v>
      </c>
      <c r="AG161" s="39">
        <f>IF(Accueil!AI16="",NA(),Accueil!AI16)</f>
        <v>5</v>
      </c>
      <c r="AH161" s="39">
        <f>IF(Accueil!AJ16="",NA(),Accueil!AJ16)</f>
        <v>6</v>
      </c>
      <c r="AI161" s="39">
        <f>IF(Accueil!AK16="",NA(),Accueil!AK16)</f>
        <v>7</v>
      </c>
      <c r="AJ161" s="39">
        <f>IF(Accueil!AL16="",NA(),Accueil!AL16)</f>
        <v>5</v>
      </c>
      <c r="AK161" s="39">
        <f>IF(Accueil!AM16="",NA(),Accueil!AM16)</f>
        <v>4</v>
      </c>
      <c r="AL161" s="39">
        <f>IF(Accueil!AN16="",NA(),Accueil!AN16)</f>
        <v>6</v>
      </c>
      <c r="AM161" s="39">
        <f>IF(Accueil!AO16="",NA(),Accueil!AO16)</f>
        <v>5</v>
      </c>
      <c r="AN161" s="39">
        <f>IF(Accueil!AP16="",NA(),Accueil!AP16)</f>
        <v>5</v>
      </c>
      <c r="AO161" s="39">
        <f>Accueil!AQ16</f>
        <v>4.8</v>
      </c>
    </row>
    <row r="162" spans="1:82" x14ac:dyDescent="0.25">
      <c r="A162" s="39" t="str">
        <f>Accueil!C17</f>
        <v>Sarah</v>
      </c>
      <c r="B162" s="39">
        <f>Accueil!D17</f>
        <v>167</v>
      </c>
      <c r="C162" s="39">
        <f>IF(Accueil!E17="",NA(),Accueil!E17)</f>
        <v>4</v>
      </c>
      <c r="D162" s="39">
        <f>IF(Accueil!F17="",NA(),Accueil!F17)</f>
        <v>5</v>
      </c>
      <c r="E162" s="39">
        <f>IF(Accueil!G17="",NA(),Accueil!G17)</f>
        <v>3</v>
      </c>
      <c r="F162" s="39">
        <f>IF(Accueil!H17="",NA(),Accueil!H17)</f>
        <v>2</v>
      </c>
      <c r="G162" s="39">
        <f>IF(Accueil!I17="",NA(),Accueil!I17)</f>
        <v>5</v>
      </c>
      <c r="H162" s="39">
        <f>IF(Accueil!J17="",NA(),Accueil!J17)</f>
        <v>2</v>
      </c>
      <c r="I162" s="39">
        <f>IF(Accueil!K17="",NA(),Accueil!K17)</f>
        <v>5</v>
      </c>
      <c r="J162" s="39">
        <f>IF(Accueil!L17="",NA(),Accueil!L17)</f>
        <v>5</v>
      </c>
      <c r="K162" s="39">
        <f>IF(Accueil!M17="",NA(),Accueil!M17)</f>
        <v>4</v>
      </c>
      <c r="L162" s="39">
        <f>IF(Accueil!N17="",NA(),Accueil!N17)</f>
        <v>6</v>
      </c>
      <c r="M162" s="39">
        <f>IF(Accueil!O17="",NA(),Accueil!O17)</f>
        <v>6</v>
      </c>
      <c r="N162" s="39">
        <f>IF(Accueil!P17="",NA(),Accueil!P17)</f>
        <v>5</v>
      </c>
      <c r="O162" s="39">
        <f>IF(Accueil!Q17="",NA(),Accueil!Q17)</f>
        <v>2</v>
      </c>
      <c r="P162" s="39">
        <f>IF(Accueil!R17="",NA(),Accueil!R17)</f>
        <v>6</v>
      </c>
      <c r="Q162" s="39">
        <f>IF(Accueil!S17="",NA(),Accueil!S17)</f>
        <v>5</v>
      </c>
      <c r="R162" s="39">
        <f>IF(Accueil!T17="",NA(),Accueil!T17)</f>
        <v>6</v>
      </c>
      <c r="S162" s="39">
        <f>IF(Accueil!U17="",NA(),Accueil!U17)</f>
        <v>1</v>
      </c>
      <c r="T162" s="39">
        <f>IF(Accueil!V17="",NA(),Accueil!V17)</f>
        <v>4</v>
      </c>
      <c r="U162" s="39">
        <f>IF(Accueil!W17="",NA(),Accueil!W17)</f>
        <v>4</v>
      </c>
      <c r="V162" s="39">
        <f>IF(Accueil!X17="",NA(),Accueil!X17)</f>
        <v>3</v>
      </c>
      <c r="W162" s="39">
        <f>IF(Accueil!Y17="",NA(),Accueil!Y17)</f>
        <v>5</v>
      </c>
      <c r="X162" s="39">
        <f>IF(Accueil!Z17="",NA(),Accueil!Z17)</f>
        <v>4</v>
      </c>
      <c r="Y162" s="39">
        <f>IF(Accueil!AA17="",NA(),Accueil!AA17)</f>
        <v>4</v>
      </c>
      <c r="Z162" s="39">
        <f>IF(Accueil!AB17="",NA(),Accueil!AB17)</f>
        <v>6</v>
      </c>
      <c r="AA162" s="39">
        <f>IF(Accueil!AC17="",NA(),Accueil!AC17)</f>
        <v>4</v>
      </c>
      <c r="AB162" s="39">
        <f>IF(Accueil!AD17="",NA(),Accueil!AD17)</f>
        <v>2</v>
      </c>
      <c r="AC162" s="39">
        <f>IF(Accueil!AE17="",NA(),Accueil!AE17)</f>
        <v>3</v>
      </c>
      <c r="AD162" s="39">
        <f>IF(Accueil!AF17="",NA(),Accueil!AF17)</f>
        <v>4</v>
      </c>
      <c r="AE162" s="39">
        <f>IF(Accueil!AG17="",NA(),Accueil!AG17)</f>
        <v>6</v>
      </c>
      <c r="AF162" s="39">
        <f>IF(Accueil!AH17="",NA(),Accueil!AH17)</f>
        <v>4</v>
      </c>
      <c r="AG162" s="39">
        <f>IF(Accueil!AI17="",NA(),Accueil!AI17)</f>
        <v>6</v>
      </c>
      <c r="AH162" s="39">
        <f>IF(Accueil!AJ17="",NA(),Accueil!AJ17)</f>
        <v>5</v>
      </c>
      <c r="AI162" s="39">
        <f>IF(Accueil!AK17="",NA(),Accueil!AK17)</f>
        <v>8</v>
      </c>
      <c r="AJ162" s="39">
        <f>IF(Accueil!AL17="",NA(),Accueil!AL17)</f>
        <v>5</v>
      </c>
      <c r="AK162" s="39">
        <f>IF(Accueil!AM17="",NA(),Accueil!AM17)</f>
        <v>4</v>
      </c>
      <c r="AL162" s="39">
        <f>IF(Accueil!AN17="",NA(),Accueil!AN17)</f>
        <v>6</v>
      </c>
      <c r="AM162" s="39">
        <f>IF(Accueil!AO17="",NA(),Accueil!AO17)</f>
        <v>5</v>
      </c>
      <c r="AN162" s="39">
        <f>IF(Accueil!AP17="",NA(),Accueil!AP17)</f>
        <v>3</v>
      </c>
      <c r="AO162" s="39">
        <f>Accueil!AQ17</f>
        <v>4.3947368421052628</v>
      </c>
    </row>
    <row r="163" spans="1:82" x14ac:dyDescent="0.25">
      <c r="A163" s="39" t="str">
        <f>Accueil!C18</f>
        <v>Mélanie</v>
      </c>
      <c r="B163" s="39">
        <f>Accueil!D18</f>
        <v>162</v>
      </c>
      <c r="C163" s="39">
        <f>IF(Accueil!E18="",NA(),Accueil!E18)</f>
        <v>3</v>
      </c>
      <c r="D163" s="39">
        <f>IF(Accueil!F18="",NA(),Accueil!F18)</f>
        <v>5</v>
      </c>
      <c r="E163" s="39">
        <f>IF(Accueil!G18="",NA(),Accueil!G18)</f>
        <v>2</v>
      </c>
      <c r="F163" s="39">
        <f>IF(Accueil!H18="",NA(),Accueil!H18)</f>
        <v>4</v>
      </c>
      <c r="G163" s="39">
        <f>IF(Accueil!I18="",NA(),Accueil!I18)</f>
        <v>7</v>
      </c>
      <c r="H163" s="39">
        <f>IF(Accueil!J18="",NA(),Accueil!J18)</f>
        <v>5</v>
      </c>
      <c r="I163" s="39">
        <f>IF(Accueil!K18="",NA(),Accueil!K18)</f>
        <v>2</v>
      </c>
      <c r="J163" s="39">
        <f>IF(Accueil!L18="",NA(),Accueil!L18)</f>
        <v>3</v>
      </c>
      <c r="K163" s="39">
        <f>IF(Accueil!M18="",NA(),Accueil!M18)</f>
        <v>3</v>
      </c>
      <c r="L163" s="39">
        <f>IF(Accueil!N18="",NA(),Accueil!N18)</f>
        <v>6</v>
      </c>
      <c r="M163" s="39">
        <f>IF(Accueil!O18="",NA(),Accueil!O18)</f>
        <v>4</v>
      </c>
      <c r="N163" s="39">
        <f>IF(Accueil!P18="",NA(),Accueil!P18)</f>
        <v>4</v>
      </c>
      <c r="O163" s="39">
        <f>IF(Accueil!Q18="",NA(),Accueil!Q18)</f>
        <v>4</v>
      </c>
      <c r="P163" s="39">
        <f>IF(Accueil!R18="",NA(),Accueil!R18)</f>
        <v>5</v>
      </c>
      <c r="Q163" s="39">
        <f>IF(Accueil!S18="",NA(),Accueil!S18)</f>
        <v>2</v>
      </c>
      <c r="R163" s="39">
        <f>IF(Accueil!T18="",NA(),Accueil!T18)</f>
        <v>6</v>
      </c>
      <c r="S163" s="39">
        <f>IF(Accueil!U18="",NA(),Accueil!U18)</f>
        <v>4</v>
      </c>
      <c r="T163" s="39">
        <f>IF(Accueil!V18="",NA(),Accueil!V18)</f>
        <v>2</v>
      </c>
      <c r="U163" s="39">
        <f>IF(Accueil!W18="",NA(),Accueil!W18)</f>
        <v>3</v>
      </c>
      <c r="V163" s="39">
        <f>IF(Accueil!X18="",NA(),Accueil!X18)</f>
        <v>1</v>
      </c>
      <c r="W163" s="39">
        <f>IF(Accueil!Y18="",NA(),Accueil!Y18)</f>
        <v>4</v>
      </c>
      <c r="X163" s="39">
        <f>IF(Accueil!Z18="",NA(),Accueil!Z18)</f>
        <v>4</v>
      </c>
      <c r="Y163" s="39">
        <f>IF(Accueil!AA18="",NA(),Accueil!AA18)</f>
        <v>3</v>
      </c>
      <c r="Z163" s="39">
        <f>IF(Accueil!AB18="",NA(),Accueil!AB18)</f>
        <v>5</v>
      </c>
      <c r="AA163" s="39">
        <f>IF(Accueil!AC18="",NA(),Accueil!AC18)</f>
        <v>5</v>
      </c>
      <c r="AB163" s="39">
        <f>IF(Accueil!AD18="",NA(),Accueil!AD18)</f>
        <v>3</v>
      </c>
      <c r="AC163" s="39">
        <f>IF(Accueil!AE18="",NA(),Accueil!AE18)</f>
        <v>5</v>
      </c>
      <c r="AD163" s="39">
        <f>IF(Accueil!AF18="",NA(),Accueil!AF18)</f>
        <v>5</v>
      </c>
      <c r="AE163" s="39">
        <f>IF(Accueil!AG18="",NA(),Accueil!AG18)</f>
        <v>4</v>
      </c>
      <c r="AF163" s="39">
        <f>IF(Accueil!AH18="",NA(),Accueil!AH18)</f>
        <v>5</v>
      </c>
      <c r="AG163" s="39">
        <f>IF(Accueil!AI18="",NA(),Accueil!AI18)</f>
        <v>6</v>
      </c>
      <c r="AH163" s="39">
        <f>IF(Accueil!AJ18="",NA(),Accueil!AJ18)</f>
        <v>5</v>
      </c>
      <c r="AI163" s="39">
        <f>IF(Accueil!AK18="",NA(),Accueil!AK18)</f>
        <v>8</v>
      </c>
      <c r="AJ163" s="39">
        <f>IF(Accueil!AL18="",NA(),Accueil!AL18)</f>
        <v>4</v>
      </c>
      <c r="AK163" s="39">
        <f>IF(Accueil!AM18="",NA(),Accueil!AM18)</f>
        <v>5</v>
      </c>
      <c r="AL163" s="39">
        <f>IF(Accueil!AN18="",NA(),Accueil!AN18)</f>
        <v>6</v>
      </c>
      <c r="AM163" s="39">
        <f>IF(Accueil!AO18="",NA(),Accueil!AO18)</f>
        <v>5</v>
      </c>
      <c r="AN163" s="39">
        <f>IF(Accueil!AP18="",NA(),Accueil!AP18)</f>
        <v>5</v>
      </c>
      <c r="AO163" s="39">
        <f>Accueil!AQ18</f>
        <v>4.2631578947368425</v>
      </c>
    </row>
    <row r="164" spans="1:82" x14ac:dyDescent="0.25">
      <c r="A164" s="39" t="str">
        <f>Accueil!C19</f>
        <v>Axel</v>
      </c>
      <c r="B164" s="39">
        <f>Accueil!D19</f>
        <v>85</v>
      </c>
      <c r="C164" s="39">
        <f>IF(Accueil!E19="",NA(),Accueil!E19)</f>
        <v>6</v>
      </c>
      <c r="D164" s="39">
        <f>IF(Accueil!F19="",NA(),Accueil!F19)</f>
        <v>6</v>
      </c>
      <c r="E164" s="39">
        <f>IF(Accueil!G19="",NA(),Accueil!G19)</f>
        <v>4</v>
      </c>
      <c r="F164" s="39">
        <f>IF(Accueil!H19="",NA(),Accueil!H19)</f>
        <v>3</v>
      </c>
      <c r="G164" s="39">
        <f>IF(Accueil!I19="",NA(),Accueil!I19)</f>
        <v>3</v>
      </c>
      <c r="H164" s="39" t="e">
        <f>IF(Accueil!J19="",NA(),Accueil!J19)</f>
        <v>#N/A</v>
      </c>
      <c r="I164" s="39">
        <f>IF(Accueil!K19="",NA(),Accueil!K19)</f>
        <v>4</v>
      </c>
      <c r="J164" s="39">
        <f>IF(Accueil!L19="",NA(),Accueil!L19)</f>
        <v>6</v>
      </c>
      <c r="K164" s="39">
        <f>IF(Accueil!M19="",NA(),Accueil!M19)</f>
        <v>2</v>
      </c>
      <c r="L164" s="39">
        <f>IF(Accueil!N19="",NA(),Accueil!N19)</f>
        <v>3</v>
      </c>
      <c r="M164" s="39">
        <f>IF(Accueil!O19="",NA(),Accueil!O19)</f>
        <v>6</v>
      </c>
      <c r="N164" s="39">
        <f>IF(Accueil!P19="",NA(),Accueil!P19)</f>
        <v>6</v>
      </c>
      <c r="O164" s="39">
        <f>IF(Accueil!Q19="",NA(),Accueil!Q19)</f>
        <v>5</v>
      </c>
      <c r="P164" s="39">
        <f>IF(Accueil!R19="",NA(),Accueil!R19)</f>
        <v>6</v>
      </c>
      <c r="Q164" s="39">
        <f>IF(Accueil!S19="",NA(),Accueil!S19)</f>
        <v>6</v>
      </c>
      <c r="R164" s="39">
        <f>IF(Accueil!T19="",NA(),Accueil!T19)</f>
        <v>3</v>
      </c>
      <c r="S164" s="39">
        <f>IF(Accueil!U19="",NA(),Accueil!U19)</f>
        <v>3</v>
      </c>
      <c r="T164" s="39">
        <f>IF(Accueil!V19="",NA(),Accueil!V19)</f>
        <v>2</v>
      </c>
      <c r="U164" s="39">
        <f>IF(Accueil!W19="",NA(),Accueil!W19)</f>
        <v>3</v>
      </c>
      <c r="V164" s="39">
        <f>IF(Accueil!X19="",NA(),Accueil!X19)</f>
        <v>3</v>
      </c>
      <c r="W164" s="39">
        <f>IF(Accueil!Y19="",NA(),Accueil!Y19)</f>
        <v>5</v>
      </c>
      <c r="X164" s="39" t="e">
        <f>IF(Accueil!Z19="",NA(),Accueil!Z19)</f>
        <v>#N/A</v>
      </c>
      <c r="Y164" s="39" t="e">
        <f>IF(Accueil!AA19="",NA(),Accueil!AA19)</f>
        <v>#N/A</v>
      </c>
      <c r="Z164" s="39" t="e">
        <f>IF(Accueil!AB19="",NA(),Accueil!AB19)</f>
        <v>#N/A</v>
      </c>
      <c r="AA164" s="39" t="e">
        <f>IF(Accueil!AC19="",NA(),Accueil!AC19)</f>
        <v>#N/A</v>
      </c>
      <c r="AB164" s="39" t="e">
        <f>IF(Accueil!AD19="",NA(),Accueil!AD19)</f>
        <v>#N/A</v>
      </c>
      <c r="AC164" s="39" t="e">
        <f>IF(Accueil!AE19="",NA(),Accueil!AE19)</f>
        <v>#N/A</v>
      </c>
      <c r="AD164" s="39" t="e">
        <f>IF(Accueil!AF19="",NA(),Accueil!AF19)</f>
        <v>#N/A</v>
      </c>
      <c r="AE164" s="39" t="e">
        <f>IF(Accueil!AG19="",NA(),Accueil!AG19)</f>
        <v>#N/A</v>
      </c>
      <c r="AF164" s="39" t="e">
        <f>IF(Accueil!AH19="",NA(),Accueil!AH19)</f>
        <v>#N/A</v>
      </c>
      <c r="AG164" s="39" t="e">
        <f>IF(Accueil!AI19="",NA(),Accueil!AI19)</f>
        <v>#N/A</v>
      </c>
      <c r="AH164" s="39" t="e">
        <f>IF(Accueil!AJ19="",NA(),Accueil!AJ19)</f>
        <v>#N/A</v>
      </c>
      <c r="AI164" s="39" t="e">
        <f>IF(Accueil!AK19="",NA(),Accueil!AK19)</f>
        <v>#N/A</v>
      </c>
      <c r="AJ164" s="39" t="e">
        <f>IF(Accueil!AL19="",NA(),Accueil!AL19)</f>
        <v>#N/A</v>
      </c>
      <c r="AK164" s="39" t="e">
        <f>IF(Accueil!AM19="",NA(),Accueil!AM19)</f>
        <v>#N/A</v>
      </c>
      <c r="AL164" s="39" t="e">
        <f>IF(Accueil!AN19="",NA(),Accueil!AN19)</f>
        <v>#N/A</v>
      </c>
      <c r="AM164" s="39" t="e">
        <f>IF(Accueil!AO19="",NA(),Accueil!AO19)</f>
        <v>#N/A</v>
      </c>
      <c r="AN164" s="39" t="e">
        <f>IF(Accueil!AP19="",NA(),Accueil!AP19)</f>
        <v>#N/A</v>
      </c>
      <c r="AO164" s="39">
        <f>Accueil!AQ19</f>
        <v>4.25</v>
      </c>
    </row>
    <row r="165" spans="1:82" x14ac:dyDescent="0.25">
      <c r="A165" s="39" t="str">
        <f>Accueil!C20</f>
        <v>Cyclo 70</v>
      </c>
      <c r="B165" s="39">
        <f>Accueil!D20</f>
        <v>22</v>
      </c>
      <c r="C165" s="39">
        <f>IF(Accueil!E20="",NA(),Accueil!E20)</f>
        <v>4</v>
      </c>
      <c r="D165" s="39">
        <f>IF(Accueil!F20="",NA(),Accueil!F20)</f>
        <v>5</v>
      </c>
      <c r="E165" s="39">
        <f>IF(Accueil!G20="",NA(),Accueil!G20)</f>
        <v>1</v>
      </c>
      <c r="F165" s="39" t="e">
        <f>IF(Accueil!H20="",NA(),Accueil!H20)</f>
        <v>#N/A</v>
      </c>
      <c r="G165" s="39">
        <f>IF(Accueil!I20="",NA(),Accueil!I20)</f>
        <v>4</v>
      </c>
      <c r="H165" s="39">
        <f>IF(Accueil!J20="",NA(),Accueil!J20)</f>
        <v>8</v>
      </c>
      <c r="I165" s="39" t="e">
        <f>IF(Accueil!K20="",NA(),Accueil!K20)</f>
        <v>#N/A</v>
      </c>
      <c r="J165" s="39" t="e">
        <f>IF(Accueil!L20="",NA(),Accueil!L20)</f>
        <v>#N/A</v>
      </c>
      <c r="K165" s="39" t="e">
        <f>IF(Accueil!M20="",NA(),Accueil!M20)</f>
        <v>#N/A</v>
      </c>
      <c r="L165" s="39" t="e">
        <f>IF(Accueil!N20="",NA(),Accueil!N20)</f>
        <v>#N/A</v>
      </c>
      <c r="M165" s="39" t="e">
        <f>IF(Accueil!O20="",NA(),Accueil!O20)</f>
        <v>#N/A</v>
      </c>
      <c r="N165" s="39" t="e">
        <f>IF(Accueil!P20="",NA(),Accueil!P20)</f>
        <v>#N/A</v>
      </c>
      <c r="O165" s="39" t="e">
        <f>IF(Accueil!Q20="",NA(),Accueil!Q20)</f>
        <v>#N/A</v>
      </c>
      <c r="P165" s="39" t="e">
        <f>IF(Accueil!R20="",NA(),Accueil!R20)</f>
        <v>#N/A</v>
      </c>
      <c r="Q165" s="39" t="e">
        <f>IF(Accueil!S20="",NA(),Accueil!S20)</f>
        <v>#N/A</v>
      </c>
      <c r="R165" s="39" t="e">
        <f>IF(Accueil!T20="",NA(),Accueil!T20)</f>
        <v>#N/A</v>
      </c>
      <c r="S165" s="39" t="e">
        <f>IF(Accueil!U20="",NA(),Accueil!U20)</f>
        <v>#N/A</v>
      </c>
      <c r="T165" s="39" t="e">
        <f>IF(Accueil!V20="",NA(),Accueil!V20)</f>
        <v>#N/A</v>
      </c>
      <c r="U165" s="39" t="e">
        <f>IF(Accueil!W20="",NA(),Accueil!W20)</f>
        <v>#N/A</v>
      </c>
      <c r="V165" s="39" t="e">
        <f>IF(Accueil!X20="",NA(),Accueil!X20)</f>
        <v>#N/A</v>
      </c>
      <c r="W165" s="39" t="e">
        <f>IF(Accueil!Y20="",NA(),Accueil!Y20)</f>
        <v>#N/A</v>
      </c>
      <c r="X165" s="39" t="e">
        <f>IF(Accueil!Z20="",NA(),Accueil!Z20)</f>
        <v>#N/A</v>
      </c>
      <c r="Y165" s="39" t="e">
        <f>IF(Accueil!AA20="",NA(),Accueil!AA20)</f>
        <v>#N/A</v>
      </c>
      <c r="Z165" s="39" t="e">
        <f>IF(Accueil!AB20="",NA(),Accueil!AB20)</f>
        <v>#N/A</v>
      </c>
      <c r="AA165" s="39" t="e">
        <f>IF(Accueil!AC20="",NA(),Accueil!AC20)</f>
        <v>#N/A</v>
      </c>
      <c r="AB165" s="39" t="e">
        <f>IF(Accueil!AD20="",NA(),Accueil!AD20)</f>
        <v>#N/A</v>
      </c>
      <c r="AC165" s="39" t="e">
        <f>IF(Accueil!AE20="",NA(),Accueil!AE20)</f>
        <v>#N/A</v>
      </c>
      <c r="AD165" s="39" t="e">
        <f>IF(Accueil!AF20="",NA(),Accueil!AF20)</f>
        <v>#N/A</v>
      </c>
      <c r="AE165" s="39" t="e">
        <f>IF(Accueil!AG20="",NA(),Accueil!AG20)</f>
        <v>#N/A</v>
      </c>
      <c r="AF165" s="39" t="e">
        <f>IF(Accueil!AH20="",NA(),Accueil!AH20)</f>
        <v>#N/A</v>
      </c>
      <c r="AG165" s="39" t="e">
        <f>IF(Accueil!AI20="",NA(),Accueil!AI20)</f>
        <v>#N/A</v>
      </c>
      <c r="AH165" s="39" t="e">
        <f>IF(Accueil!AJ20="",NA(),Accueil!AJ20)</f>
        <v>#N/A</v>
      </c>
      <c r="AI165" s="39" t="e">
        <f>IF(Accueil!AK20="",NA(),Accueil!AK20)</f>
        <v>#N/A</v>
      </c>
      <c r="AJ165" s="39" t="e">
        <f>IF(Accueil!AL20="",NA(),Accueil!AL20)</f>
        <v>#N/A</v>
      </c>
      <c r="AK165" s="39" t="e">
        <f>IF(Accueil!AM20="",NA(),Accueil!AM20)</f>
        <v>#N/A</v>
      </c>
      <c r="AL165" s="39" t="e">
        <f>IF(Accueil!AN20="",NA(),Accueil!AN20)</f>
        <v>#N/A</v>
      </c>
      <c r="AM165" s="39" t="e">
        <f>IF(Accueil!AO20="",NA(),Accueil!AO20)</f>
        <v>#N/A</v>
      </c>
      <c r="AN165" s="39" t="e">
        <f>IF(Accueil!AP20="",NA(),Accueil!AP20)</f>
        <v>#N/A</v>
      </c>
      <c r="AO165" s="39">
        <f>Accueil!AQ20</f>
        <v>4.4000000000000004</v>
      </c>
    </row>
    <row r="166" spans="1:82" x14ac:dyDescent="0.25">
      <c r="A166" s="39" t="str">
        <f>Accueil!C21</f>
        <v>Renaud</v>
      </c>
      <c r="B166" s="39">
        <f>Accueil!D21</f>
        <v>15</v>
      </c>
      <c r="C166" s="39">
        <f>IF(Accueil!E21="",NA(),Accueil!E21)</f>
        <v>7</v>
      </c>
      <c r="D166" s="39" t="e">
        <f>IF(Accueil!F21="",NA(),Accueil!F21)</f>
        <v>#N/A</v>
      </c>
      <c r="E166" s="39">
        <f>IF(Accueil!G21="",NA(),Accueil!G21)</f>
        <v>1</v>
      </c>
      <c r="F166" s="39">
        <f>IF(Accueil!H21="",NA(),Accueil!H21)</f>
        <v>3</v>
      </c>
      <c r="G166" s="39" t="e">
        <f>IF(Accueil!I21="",NA(),Accueil!I21)</f>
        <v>#N/A</v>
      </c>
      <c r="H166" s="39">
        <f>IF(Accueil!J21="",NA(),Accueil!J21)</f>
        <v>4</v>
      </c>
      <c r="I166" s="39" t="e">
        <f>IF(Accueil!K21="",NA(),Accueil!K21)</f>
        <v>#N/A</v>
      </c>
      <c r="J166" s="39" t="e">
        <f>IF(Accueil!L21="",NA(),Accueil!L21)</f>
        <v>#N/A</v>
      </c>
      <c r="K166" s="39" t="e">
        <f>IF(Accueil!M21="",NA(),Accueil!M21)</f>
        <v>#N/A</v>
      </c>
      <c r="L166" s="39" t="e">
        <f>IF(Accueil!N21="",NA(),Accueil!N21)</f>
        <v>#N/A</v>
      </c>
      <c r="M166" s="39" t="e">
        <f>IF(Accueil!O21="",NA(),Accueil!O21)</f>
        <v>#N/A</v>
      </c>
      <c r="N166" s="39" t="e">
        <f>IF(Accueil!P21="",NA(),Accueil!P21)</f>
        <v>#N/A</v>
      </c>
      <c r="O166" s="39" t="e">
        <f>IF(Accueil!Q21="",NA(),Accueil!Q21)</f>
        <v>#N/A</v>
      </c>
      <c r="P166" s="39" t="e">
        <f>IF(Accueil!R21="",NA(),Accueil!R21)</f>
        <v>#N/A</v>
      </c>
      <c r="Q166" s="39" t="e">
        <f>IF(Accueil!S21="",NA(),Accueil!S21)</f>
        <v>#N/A</v>
      </c>
      <c r="R166" s="39" t="e">
        <f>IF(Accueil!T21="",NA(),Accueil!T21)</f>
        <v>#N/A</v>
      </c>
      <c r="S166" s="39" t="e">
        <f>IF(Accueil!U21="",NA(),Accueil!U21)</f>
        <v>#N/A</v>
      </c>
      <c r="T166" s="39" t="e">
        <f>IF(Accueil!V21="",NA(),Accueil!V21)</f>
        <v>#N/A</v>
      </c>
      <c r="U166" s="39" t="e">
        <f>IF(Accueil!W21="",NA(),Accueil!W21)</f>
        <v>#N/A</v>
      </c>
      <c r="V166" s="39" t="e">
        <f>IF(Accueil!X21="",NA(),Accueil!X21)</f>
        <v>#N/A</v>
      </c>
      <c r="W166" s="39" t="e">
        <f>IF(Accueil!Y21="",NA(),Accueil!Y21)</f>
        <v>#N/A</v>
      </c>
      <c r="X166" s="39" t="e">
        <f>IF(Accueil!Z21="",NA(),Accueil!Z21)</f>
        <v>#N/A</v>
      </c>
      <c r="Y166" s="39" t="e">
        <f>IF(Accueil!AA21="",NA(),Accueil!AA21)</f>
        <v>#N/A</v>
      </c>
      <c r="Z166" s="39" t="e">
        <f>IF(Accueil!AB21="",NA(),Accueil!AB21)</f>
        <v>#N/A</v>
      </c>
      <c r="AA166" s="39" t="e">
        <f>IF(Accueil!AC21="",NA(),Accueil!AC21)</f>
        <v>#N/A</v>
      </c>
      <c r="AB166" s="39" t="e">
        <f>IF(Accueil!AD21="",NA(),Accueil!AD21)</f>
        <v>#N/A</v>
      </c>
      <c r="AC166" s="39" t="e">
        <f>IF(Accueil!AE21="",NA(),Accueil!AE21)</f>
        <v>#N/A</v>
      </c>
      <c r="AD166" s="39" t="e">
        <f>IF(Accueil!AF21="",NA(),Accueil!AF21)</f>
        <v>#N/A</v>
      </c>
      <c r="AE166" s="39" t="e">
        <f>IF(Accueil!AG21="",NA(),Accueil!AG21)</f>
        <v>#N/A</v>
      </c>
      <c r="AF166" s="39" t="e">
        <f>IF(Accueil!AH21="",NA(),Accueil!AH21)</f>
        <v>#N/A</v>
      </c>
      <c r="AG166" s="39" t="e">
        <f>IF(Accueil!AI21="",NA(),Accueil!AI21)</f>
        <v>#N/A</v>
      </c>
      <c r="AH166" s="39" t="e">
        <f>IF(Accueil!AJ21="",NA(),Accueil!AJ21)</f>
        <v>#N/A</v>
      </c>
      <c r="AI166" s="39" t="e">
        <f>IF(Accueil!AK21="",NA(),Accueil!AK21)</f>
        <v>#N/A</v>
      </c>
      <c r="AJ166" s="39" t="e">
        <f>IF(Accueil!AL21="",NA(),Accueil!AL21)</f>
        <v>#N/A</v>
      </c>
      <c r="AK166" s="39" t="e">
        <f>IF(Accueil!AM21="",NA(),Accueil!AM21)</f>
        <v>#N/A</v>
      </c>
      <c r="AL166" s="39" t="e">
        <f>IF(Accueil!AN21="",NA(),Accueil!AN21)</f>
        <v>#N/A</v>
      </c>
      <c r="AM166" s="39" t="e">
        <f>IF(Accueil!AO21="",NA(),Accueil!AO21)</f>
        <v>#N/A</v>
      </c>
      <c r="AN166" s="39" t="e">
        <f>IF(Accueil!AP21="",NA(),Accueil!AP21)</f>
        <v>#N/A</v>
      </c>
      <c r="AO166" s="39">
        <f>Accueil!AQ21</f>
        <v>3.75</v>
      </c>
    </row>
    <row r="167" spans="1:82" x14ac:dyDescent="0.25">
      <c r="A167" s="39" t="str">
        <f>Accueil!C22</f>
        <v>Matt</v>
      </c>
      <c r="B167" s="39">
        <f>Accueil!D22</f>
        <v>7</v>
      </c>
      <c r="C167" s="39">
        <f>IF(Accueil!E22="",NA(),Accueil!E22)</f>
        <v>3</v>
      </c>
      <c r="D167" s="39">
        <f>IF(Accueil!F22="",NA(),Accueil!F22)</f>
        <v>4</v>
      </c>
      <c r="E167" s="39" t="e">
        <f>IF(Accueil!G22="",NA(),Accueil!G22)</f>
        <v>#N/A</v>
      </c>
      <c r="F167" s="39" t="e">
        <f>IF(Accueil!H22="",NA(),Accueil!H22)</f>
        <v>#N/A</v>
      </c>
      <c r="G167" s="39" t="e">
        <f>IF(Accueil!I22="",NA(),Accueil!I22)</f>
        <v>#N/A</v>
      </c>
      <c r="H167" s="39" t="e">
        <f>IF(Accueil!J22="",NA(),Accueil!J22)</f>
        <v>#N/A</v>
      </c>
      <c r="I167" s="39" t="e">
        <f>IF(Accueil!K22="",NA(),Accueil!K22)</f>
        <v>#N/A</v>
      </c>
      <c r="J167" s="39" t="e">
        <f>IF(Accueil!L22="",NA(),Accueil!L22)</f>
        <v>#N/A</v>
      </c>
      <c r="K167" s="39" t="e">
        <f>IF(Accueil!M22="",NA(),Accueil!M22)</f>
        <v>#N/A</v>
      </c>
      <c r="L167" s="39" t="e">
        <f>IF(Accueil!N22="",NA(),Accueil!N22)</f>
        <v>#N/A</v>
      </c>
      <c r="M167" s="39" t="e">
        <f>IF(Accueil!O22="",NA(),Accueil!O22)</f>
        <v>#N/A</v>
      </c>
      <c r="N167" s="39" t="e">
        <f>IF(Accueil!P22="",NA(),Accueil!P22)</f>
        <v>#N/A</v>
      </c>
      <c r="O167" s="39" t="e">
        <f>IF(Accueil!Q22="",NA(),Accueil!Q22)</f>
        <v>#N/A</v>
      </c>
      <c r="P167" s="39" t="e">
        <f>IF(Accueil!R22="",NA(),Accueil!R22)</f>
        <v>#N/A</v>
      </c>
      <c r="Q167" s="39" t="e">
        <f>IF(Accueil!S22="",NA(),Accueil!S22)</f>
        <v>#N/A</v>
      </c>
      <c r="R167" s="39" t="e">
        <f>IF(Accueil!T22="",NA(),Accueil!T22)</f>
        <v>#N/A</v>
      </c>
      <c r="S167" s="39" t="e">
        <f>IF(Accueil!U22="",NA(),Accueil!U22)</f>
        <v>#N/A</v>
      </c>
      <c r="T167" s="39" t="e">
        <f>IF(Accueil!V22="",NA(),Accueil!V22)</f>
        <v>#N/A</v>
      </c>
      <c r="U167" s="39" t="e">
        <f>IF(Accueil!W22="",NA(),Accueil!W22)</f>
        <v>#N/A</v>
      </c>
      <c r="V167" s="39" t="e">
        <f>IF(Accueil!X22="",NA(),Accueil!X22)</f>
        <v>#N/A</v>
      </c>
      <c r="W167" s="39" t="e">
        <f>IF(Accueil!Y22="",NA(),Accueil!Y22)</f>
        <v>#N/A</v>
      </c>
      <c r="X167" s="39" t="e">
        <f>IF(Accueil!Z22="",NA(),Accueil!Z22)</f>
        <v>#N/A</v>
      </c>
      <c r="Y167" s="39" t="e">
        <f>IF(Accueil!AA22="",NA(),Accueil!AA22)</f>
        <v>#N/A</v>
      </c>
      <c r="Z167" s="39" t="e">
        <f>IF(Accueil!AB22="",NA(),Accueil!AB22)</f>
        <v>#N/A</v>
      </c>
      <c r="AA167" s="39" t="e">
        <f>IF(Accueil!AC22="",NA(),Accueil!AC22)</f>
        <v>#N/A</v>
      </c>
      <c r="AB167" s="39" t="e">
        <f>IF(Accueil!AD22="",NA(),Accueil!AD22)</f>
        <v>#N/A</v>
      </c>
      <c r="AC167" s="39" t="e">
        <f>IF(Accueil!AE22="",NA(),Accueil!AE22)</f>
        <v>#N/A</v>
      </c>
      <c r="AD167" s="39" t="e">
        <f>IF(Accueil!AF22="",NA(),Accueil!AF22)</f>
        <v>#N/A</v>
      </c>
      <c r="AE167" s="39" t="e">
        <f>IF(Accueil!AG22="",NA(),Accueil!AG22)</f>
        <v>#N/A</v>
      </c>
      <c r="AF167" s="39" t="e">
        <f>IF(Accueil!AH22="",NA(),Accueil!AH22)</f>
        <v>#N/A</v>
      </c>
      <c r="AG167" s="39" t="e">
        <f>IF(Accueil!AI22="",NA(),Accueil!AI22)</f>
        <v>#N/A</v>
      </c>
      <c r="AH167" s="39" t="e">
        <f>IF(Accueil!AJ22="",NA(),Accueil!AJ22)</f>
        <v>#N/A</v>
      </c>
      <c r="AI167" s="39" t="e">
        <f>IF(Accueil!AK22="",NA(),Accueil!AK22)</f>
        <v>#N/A</v>
      </c>
      <c r="AJ167" s="39" t="e">
        <f>IF(Accueil!AL22="",NA(),Accueil!AL22)</f>
        <v>#N/A</v>
      </c>
      <c r="AK167" s="39" t="e">
        <f>IF(Accueil!AM22="",NA(),Accueil!AM22)</f>
        <v>#N/A</v>
      </c>
      <c r="AL167" s="39" t="e">
        <f>IF(Accueil!AN22="",NA(),Accueil!AN22)</f>
        <v>#N/A</v>
      </c>
      <c r="AM167" s="39" t="e">
        <f>IF(Accueil!AO22="",NA(),Accueil!AO22)</f>
        <v>#N/A</v>
      </c>
      <c r="AN167" s="39" t="e">
        <f>IF(Accueil!AP22="",NA(),Accueil!AP22)</f>
        <v>#N/A</v>
      </c>
      <c r="AO167" s="39">
        <f>Accueil!AQ22</f>
        <v>3.5</v>
      </c>
    </row>
    <row r="168" spans="1:82" ht="15.75" thickBot="1" x14ac:dyDescent="0.3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</row>
    <row r="169" spans="1:82" ht="15.75" thickBot="1" x14ac:dyDescent="0.3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57" t="s">
        <v>12</v>
      </c>
      <c r="U169" s="58"/>
      <c r="V169" s="59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</row>
    <row r="170" spans="1:82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</row>
    <row r="171" spans="1:82" x14ac:dyDescent="0.25">
      <c r="A171" s="39" t="str">
        <f>Accueil!C12</f>
        <v>Pseudo</v>
      </c>
      <c r="B171" s="39" t="str">
        <f>Accueil!D12</f>
        <v>Total</v>
      </c>
      <c r="C171" s="39" t="str">
        <f>Accueil!E12</f>
        <v>J1</v>
      </c>
      <c r="D171" s="39" t="str">
        <f>Accueil!F12</f>
        <v>J2</v>
      </c>
      <c r="E171" s="39" t="str">
        <f>Accueil!G12</f>
        <v>J3</v>
      </c>
      <c r="F171" s="39" t="str">
        <f>Accueil!H12</f>
        <v>J4</v>
      </c>
      <c r="G171" s="39" t="str">
        <f>Accueil!I12</f>
        <v>J5</v>
      </c>
      <c r="H171" s="39" t="str">
        <f>Accueil!J12</f>
        <v>J6</v>
      </c>
      <c r="I171" s="39" t="str">
        <f>Accueil!K12</f>
        <v>J7</v>
      </c>
      <c r="J171" s="39" t="str">
        <f>Accueil!L12</f>
        <v>J8</v>
      </c>
      <c r="K171" s="39" t="str">
        <f>Accueil!M12</f>
        <v>J9</v>
      </c>
      <c r="L171" s="39" t="str">
        <f>Accueil!N12</f>
        <v>J10</v>
      </c>
      <c r="M171" s="39" t="str">
        <f>Accueil!O12</f>
        <v>J11</v>
      </c>
      <c r="N171" s="39" t="str">
        <f>Accueil!P12</f>
        <v>J12</v>
      </c>
      <c r="O171" s="39" t="str">
        <f>Accueil!Q12</f>
        <v>J13</v>
      </c>
      <c r="P171" s="39" t="str">
        <f>Accueil!R12</f>
        <v>J14</v>
      </c>
      <c r="Q171" s="39" t="str">
        <f>Accueil!S12</f>
        <v>J15</v>
      </c>
      <c r="R171" s="39" t="str">
        <f>Accueil!T12</f>
        <v>J16</v>
      </c>
      <c r="S171" s="39" t="str">
        <f>Accueil!U12</f>
        <v>J17</v>
      </c>
      <c r="T171" s="39" t="str">
        <f>Accueil!V12</f>
        <v>J18</v>
      </c>
      <c r="U171" s="39" t="str">
        <f>Accueil!W12</f>
        <v>J19</v>
      </c>
      <c r="V171" s="39" t="str">
        <f>Accueil!X12</f>
        <v>J20</v>
      </c>
      <c r="W171" s="39" t="str">
        <f>Accueil!Y12</f>
        <v>J21</v>
      </c>
      <c r="X171" s="39" t="str">
        <f>Accueil!Z12</f>
        <v>J22</v>
      </c>
      <c r="Y171" s="39" t="str">
        <f>Accueil!AA12</f>
        <v>J23</v>
      </c>
      <c r="Z171" s="39" t="str">
        <f>Accueil!AB12</f>
        <v>J24</v>
      </c>
      <c r="AA171" s="39" t="str">
        <f>Accueil!AC12</f>
        <v>J25</v>
      </c>
      <c r="AB171" s="39" t="str">
        <f>Accueil!AD12</f>
        <v>J26</v>
      </c>
      <c r="AC171" s="39" t="str">
        <f>Accueil!AE12</f>
        <v>J27</v>
      </c>
      <c r="AD171" s="39" t="str">
        <f>Accueil!AF12</f>
        <v>J28</v>
      </c>
      <c r="AE171" s="39" t="str">
        <f>Accueil!AG12</f>
        <v>J29</v>
      </c>
      <c r="AF171" s="39" t="str">
        <f>Accueil!AH12</f>
        <v>J30</v>
      </c>
      <c r="AG171" s="39" t="str">
        <f>Accueil!AI12</f>
        <v>J31</v>
      </c>
      <c r="AH171" s="39" t="str">
        <f>Accueil!AJ12</f>
        <v>J32</v>
      </c>
      <c r="AI171" s="39" t="str">
        <f>Accueil!AK12</f>
        <v>J33</v>
      </c>
      <c r="AJ171" s="39" t="str">
        <f>Accueil!AL12</f>
        <v>J34</v>
      </c>
      <c r="AK171" s="39" t="str">
        <f>Accueil!AM12</f>
        <v>J35</v>
      </c>
      <c r="AL171" s="39" t="str">
        <f>Accueil!AN12</f>
        <v>J36</v>
      </c>
      <c r="AM171" s="39" t="str">
        <f>Accueil!AO12</f>
        <v>J37</v>
      </c>
      <c r="AN171" s="39" t="str">
        <f>Accueil!AP12</f>
        <v>J38</v>
      </c>
      <c r="AO171" s="39" t="str">
        <f>Accueil!AQ12</f>
        <v>Moy. /10</v>
      </c>
    </row>
    <row r="172" spans="1:82" x14ac:dyDescent="0.25">
      <c r="A172" s="39" t="str">
        <f>Accueil!C13</f>
        <v>Régis</v>
      </c>
      <c r="B172" s="39">
        <f>Accueil!D13</f>
        <v>177</v>
      </c>
      <c r="C172" s="39">
        <f>Accueil!E13</f>
        <v>5</v>
      </c>
      <c r="D172" s="39">
        <f>Accueil!F13</f>
        <v>3</v>
      </c>
      <c r="E172" s="39">
        <f>Accueil!G13</f>
        <v>1</v>
      </c>
      <c r="F172" s="39">
        <f>Accueil!H13</f>
        <v>4</v>
      </c>
      <c r="G172" s="39">
        <f>Accueil!I13</f>
        <v>4</v>
      </c>
      <c r="H172" s="39">
        <f>Accueil!J13</f>
        <v>5</v>
      </c>
      <c r="I172" s="39">
        <f>Accueil!K13</f>
        <v>5</v>
      </c>
      <c r="J172" s="39">
        <f>Accueil!L13</f>
        <v>8</v>
      </c>
      <c r="K172" s="39">
        <f>Accueil!M13</f>
        <v>5</v>
      </c>
      <c r="L172" s="39">
        <f>Accueil!N13</f>
        <v>3</v>
      </c>
      <c r="M172" s="39">
        <f>Accueil!O13</f>
        <v>4</v>
      </c>
      <c r="N172" s="39">
        <f>Accueil!P13</f>
        <v>6</v>
      </c>
      <c r="O172" s="39">
        <f>Accueil!Q13</f>
        <v>5</v>
      </c>
      <c r="P172" s="39">
        <f>Accueil!R13</f>
        <v>3</v>
      </c>
      <c r="Q172" s="39">
        <f>Accueil!S13</f>
        <v>7</v>
      </c>
      <c r="R172" s="39">
        <f>Accueil!T13</f>
        <v>4</v>
      </c>
      <c r="S172" s="39">
        <f>Accueil!U13</f>
        <v>6</v>
      </c>
      <c r="T172" s="39">
        <f>Accueil!V13</f>
        <v>4</v>
      </c>
      <c r="U172" s="39">
        <f>Accueil!W13</f>
        <v>6</v>
      </c>
      <c r="V172" s="39">
        <f>Accueil!X13</f>
        <v>3</v>
      </c>
      <c r="W172" s="39">
        <f>Accueil!Y13</f>
        <v>5</v>
      </c>
      <c r="X172" s="39">
        <f>Accueil!Z13</f>
        <v>3</v>
      </c>
      <c r="Y172" s="39">
        <f>Accueil!AA13</f>
        <v>2</v>
      </c>
      <c r="Z172" s="39">
        <f>Accueil!AB13</f>
        <v>5</v>
      </c>
      <c r="AA172" s="39">
        <f>Accueil!AC13</f>
        <v>5</v>
      </c>
      <c r="AB172" s="39">
        <f>Accueil!AD13</f>
        <v>3</v>
      </c>
      <c r="AC172" s="39">
        <f>Accueil!AE13</f>
        <v>7</v>
      </c>
      <c r="AD172" s="39">
        <f>Accueil!AF13</f>
        <v>6</v>
      </c>
      <c r="AE172" s="39">
        <f>Accueil!AG13</f>
        <v>7</v>
      </c>
      <c r="AF172" s="39">
        <f>Accueil!AH13</f>
        <v>5</v>
      </c>
      <c r="AG172" s="39">
        <f>Accueil!AI13</f>
        <v>3</v>
      </c>
      <c r="AH172" s="39">
        <f>Accueil!AJ13</f>
        <v>5</v>
      </c>
      <c r="AI172" s="39">
        <f>Accueil!AK13</f>
        <v>5</v>
      </c>
      <c r="AJ172" s="39">
        <f>Accueil!AL13</f>
        <v>4</v>
      </c>
      <c r="AK172" s="39">
        <f>Accueil!AM13</f>
        <v>5</v>
      </c>
      <c r="AL172" s="39">
        <f>Accueil!AN13</f>
        <v>5</v>
      </c>
      <c r="AM172" s="39">
        <f>Accueil!AO13</f>
        <v>6</v>
      </c>
      <c r="AN172" s="39">
        <f>Accueil!AP13</f>
        <v>5</v>
      </c>
      <c r="AO172" s="39">
        <f>Accueil!AQ13</f>
        <v>4.6578947368421053</v>
      </c>
      <c r="AP172" s="40">
        <f>IF(C172=MAX(C172:C181),1,0)</f>
        <v>0</v>
      </c>
      <c r="AQ172" s="40">
        <f>IF(D172=MAX(D172:D181),1,0)</f>
        <v>0</v>
      </c>
      <c r="AR172" s="40">
        <f t="shared" ref="AR172:BC172" si="0">IF(E172=MAX(E172:E181),1,0)</f>
        <v>0</v>
      </c>
      <c r="AS172" s="40">
        <f t="shared" si="0"/>
        <v>1</v>
      </c>
      <c r="AT172" s="40">
        <f t="shared" si="0"/>
        <v>0</v>
      </c>
      <c r="AU172" s="40">
        <f t="shared" si="0"/>
        <v>0</v>
      </c>
      <c r="AV172" s="40">
        <f t="shared" si="0"/>
        <v>1</v>
      </c>
      <c r="AW172" s="40">
        <f t="shared" si="0"/>
        <v>1</v>
      </c>
      <c r="AX172" s="40">
        <f t="shared" si="0"/>
        <v>1</v>
      </c>
      <c r="AY172" s="40">
        <f t="shared" si="0"/>
        <v>0</v>
      </c>
      <c r="AZ172" s="40">
        <f t="shared" si="0"/>
        <v>0</v>
      </c>
      <c r="BA172" s="40">
        <f t="shared" si="0"/>
        <v>1</v>
      </c>
      <c r="BB172" s="40">
        <f t="shared" si="0"/>
        <v>0</v>
      </c>
      <c r="BC172" s="40">
        <f t="shared" si="0"/>
        <v>0</v>
      </c>
      <c r="BD172" s="40">
        <f>IF(Q172=MAX(Q172:Q181),1,0)</f>
        <v>1</v>
      </c>
      <c r="BE172" s="40">
        <f>IF(R172=MAX(R172:R181),1,0)</f>
        <v>0</v>
      </c>
      <c r="BF172" s="40">
        <f t="shared" ref="BF172" si="1">IF(S172=MAX(S172:S181),1,0)</f>
        <v>0</v>
      </c>
      <c r="BG172" s="40">
        <f t="shared" ref="BG172" si="2">IF(T172=MAX(T172:T181),1,0)</f>
        <v>1</v>
      </c>
      <c r="BH172" s="40">
        <f>IF(U172=MAX(U172:U181),1,0)</f>
        <v>0</v>
      </c>
      <c r="BI172" s="40">
        <f>IF(V172=MAX(V172:V181),1,0)</f>
        <v>0</v>
      </c>
      <c r="BJ172" s="40">
        <f t="shared" ref="BJ172" si="3">IF(W172=MAX(W172:W181),1,0)</f>
        <v>0</v>
      </c>
      <c r="BK172" s="40">
        <f t="shared" ref="BK172" si="4">IF(X172=MAX(X172:X181),1,0)</f>
        <v>0</v>
      </c>
      <c r="BL172" s="40">
        <f t="shared" ref="BL172" si="5">IF(Y172=MAX(Y172:Y181),1,0)</f>
        <v>0</v>
      </c>
      <c r="BM172" s="40">
        <f t="shared" ref="BM172" si="6">IF(Z172=MAX(Z172:Z181),1,0)</f>
        <v>0</v>
      </c>
      <c r="BN172" s="40">
        <f t="shared" ref="BN172" si="7">IF(AA172=MAX(AA172:AA181),1,0)</f>
        <v>0</v>
      </c>
      <c r="BO172" s="40">
        <f t="shared" ref="BO172" si="8">IF(AB172=MAX(AB172:AB181),1,0)</f>
        <v>0</v>
      </c>
      <c r="BP172" s="40">
        <f t="shared" ref="BP172" si="9">IF(AC172=MAX(AC172:AC181),1,0)</f>
        <v>1</v>
      </c>
      <c r="BQ172" s="40">
        <f t="shared" ref="BQ172" si="10">IF(AD172=MAX(AD172:AD181),1,0)</f>
        <v>1</v>
      </c>
      <c r="BR172" s="40">
        <f t="shared" ref="BR172" si="11">IF(AE172=MAX(AE172:AE181),1,0)</f>
        <v>1</v>
      </c>
      <c r="BS172" s="40">
        <f t="shared" ref="BS172" si="12">IF(AF172=MAX(AF172:AF181),1,0)</f>
        <v>0</v>
      </c>
      <c r="BT172" s="40">
        <f t="shared" ref="BT172" si="13">IF(AG172=MAX(AG172:AG181),1,0)</f>
        <v>0</v>
      </c>
      <c r="BU172" s="40">
        <f t="shared" ref="BU172" si="14">IF(AH172=MAX(AH172:AH181),1,0)</f>
        <v>0</v>
      </c>
      <c r="BV172" s="40">
        <f>IF(AI172=MAX(AI172:AI181),1,0)</f>
        <v>0</v>
      </c>
      <c r="BW172" s="40">
        <f>IF(AJ172=MAX(AJ172:AJ181),1,0)</f>
        <v>0</v>
      </c>
      <c r="BX172" s="40">
        <f t="shared" ref="BX172" si="15">IF(AK172=MAX(AK172:AK181),1,0)</f>
        <v>1</v>
      </c>
      <c r="BY172" s="40">
        <f t="shared" ref="BY172" si="16">IF(AL172=MAX(AL172:AL181),1,0)</f>
        <v>0</v>
      </c>
      <c r="BZ172" s="40">
        <f t="shared" ref="BZ172" si="17">IF(AM172=MAX(AM172:AM181),1,0)</f>
        <v>1</v>
      </c>
      <c r="CA172" s="40">
        <f>IF(AN172=MAX(AN172:AN181),1,0)</f>
        <v>1</v>
      </c>
      <c r="CB172" s="14"/>
      <c r="CC172" s="14"/>
      <c r="CD172" s="14"/>
    </row>
    <row r="173" spans="1:82" x14ac:dyDescent="0.25">
      <c r="A173" s="39" t="str">
        <f>Accueil!C14</f>
        <v>Manu</v>
      </c>
      <c r="B173" s="39">
        <f>Accueil!D14</f>
        <v>176</v>
      </c>
      <c r="C173" s="39">
        <f>Accueil!E14</f>
        <v>4</v>
      </c>
      <c r="D173" s="39">
        <f>Accueil!F14</f>
        <v>6</v>
      </c>
      <c r="E173" s="39">
        <f>Accueil!G14</f>
        <v>4</v>
      </c>
      <c r="F173" s="39">
        <f>Accueil!H14</f>
        <v>1</v>
      </c>
      <c r="G173" s="39">
        <f>Accueil!I14</f>
        <v>3</v>
      </c>
      <c r="H173" s="39">
        <f>Accueil!J14</f>
        <v>5</v>
      </c>
      <c r="I173" s="39">
        <f>Accueil!K14</f>
        <v>4</v>
      </c>
      <c r="J173" s="39">
        <f>Accueil!L14</f>
        <v>7</v>
      </c>
      <c r="K173" s="39">
        <f>Accueil!M14</f>
        <v>5</v>
      </c>
      <c r="L173" s="39">
        <f>Accueil!N14</f>
        <v>5</v>
      </c>
      <c r="M173" s="39">
        <f>Accueil!O14</f>
        <v>7</v>
      </c>
      <c r="N173" s="39">
        <f>Accueil!P14</f>
        <v>4</v>
      </c>
      <c r="O173" s="39">
        <f>Accueil!Q14</f>
        <v>5</v>
      </c>
      <c r="P173" s="39">
        <f>Accueil!R14</f>
        <v>4</v>
      </c>
      <c r="Q173" s="39">
        <f>Accueil!S14</f>
        <v>6</v>
      </c>
      <c r="R173" s="39">
        <f>Accueil!T14</f>
        <v>5</v>
      </c>
      <c r="S173" s="39">
        <f>Accueil!U14</f>
        <v>7</v>
      </c>
      <c r="T173" s="39">
        <f>Accueil!V14</f>
        <v>3</v>
      </c>
      <c r="U173" s="39">
        <f>Accueil!W14</f>
        <v>7</v>
      </c>
      <c r="V173" s="39">
        <f>Accueil!X14</f>
        <v>5</v>
      </c>
      <c r="W173" s="39">
        <f>Accueil!Y14</f>
        <v>4</v>
      </c>
      <c r="X173" s="39">
        <f>Accueil!Z14</f>
        <v>3</v>
      </c>
      <c r="Y173" s="39">
        <f>Accueil!AA14</f>
        <v>2</v>
      </c>
      <c r="Z173" s="39">
        <f>Accueil!AB14</f>
        <v>4</v>
      </c>
      <c r="AA173" s="39">
        <f>Accueil!AC14</f>
        <v>3</v>
      </c>
      <c r="AB173" s="39">
        <f>Accueil!AD14</f>
        <v>6</v>
      </c>
      <c r="AC173" s="39">
        <f>Accueil!AE14</f>
        <v>3</v>
      </c>
      <c r="AD173" s="39">
        <f>Accueil!AF14</f>
        <v>4</v>
      </c>
      <c r="AE173" s="39">
        <f>Accueil!AG14</f>
        <v>6</v>
      </c>
      <c r="AF173" s="39">
        <f>Accueil!AH14</f>
        <v>3</v>
      </c>
      <c r="AG173" s="39">
        <f>Accueil!AI14</f>
        <v>7</v>
      </c>
      <c r="AH173" s="39">
        <f>Accueil!AJ14</f>
        <v>4</v>
      </c>
      <c r="AI173" s="39">
        <f>Accueil!AK14</f>
        <v>7</v>
      </c>
      <c r="AJ173" s="39">
        <f>Accueil!AL14</f>
        <v>5</v>
      </c>
      <c r="AK173" s="39">
        <f>Accueil!AM14</f>
        <v>4</v>
      </c>
      <c r="AL173" s="39">
        <f>Accueil!AN14</f>
        <v>5</v>
      </c>
      <c r="AM173" s="39">
        <f>Accueil!AO14</f>
        <v>4</v>
      </c>
      <c r="AN173" s="39">
        <f>Accueil!AP14</f>
        <v>5</v>
      </c>
      <c r="AO173" s="39">
        <f>Accueil!AQ14</f>
        <v>4.6315789473684212</v>
      </c>
      <c r="AP173" s="40">
        <f>IF(C173=MAX(C172:C181),1,0)</f>
        <v>0</v>
      </c>
      <c r="AQ173" s="40">
        <f>IF(D173=MAX(D172:D181),1,0)</f>
        <v>1</v>
      </c>
      <c r="AR173" s="40">
        <f t="shared" ref="AR173:BC173" si="18">IF(E173=MAX(E172:E181),1,0)</f>
        <v>0</v>
      </c>
      <c r="AS173" s="40">
        <f t="shared" si="18"/>
        <v>0</v>
      </c>
      <c r="AT173" s="40">
        <f t="shared" si="18"/>
        <v>0</v>
      </c>
      <c r="AU173" s="40">
        <f t="shared" si="18"/>
        <v>0</v>
      </c>
      <c r="AV173" s="40">
        <f t="shared" si="18"/>
        <v>0</v>
      </c>
      <c r="AW173" s="40">
        <f t="shared" si="18"/>
        <v>0</v>
      </c>
      <c r="AX173" s="40">
        <f t="shared" si="18"/>
        <v>1</v>
      </c>
      <c r="AY173" s="40">
        <f t="shared" si="18"/>
        <v>0</v>
      </c>
      <c r="AZ173" s="40">
        <f t="shared" si="18"/>
        <v>1</v>
      </c>
      <c r="BA173" s="40">
        <f t="shared" si="18"/>
        <v>0</v>
      </c>
      <c r="BB173" s="40">
        <f t="shared" si="18"/>
        <v>0</v>
      </c>
      <c r="BC173" s="40">
        <f t="shared" si="18"/>
        <v>0</v>
      </c>
      <c r="BD173" s="40">
        <f>IF(Q173=MAX(Q172:Q181),1,0)</f>
        <v>0</v>
      </c>
      <c r="BE173" s="40">
        <f>IF(R173=MAX(R172:R181),1,0)</f>
        <v>0</v>
      </c>
      <c r="BF173" s="40">
        <f t="shared" ref="BF173" si="19">IF(S173=MAX(S172:S181),1,0)</f>
        <v>1</v>
      </c>
      <c r="BG173" s="40">
        <f t="shared" ref="BG173" si="20">IF(T173=MAX(T172:T181),1,0)</f>
        <v>0</v>
      </c>
      <c r="BH173" s="40">
        <f>IF(U173=MAX(U172:U181),1,0)</f>
        <v>1</v>
      </c>
      <c r="BI173" s="40">
        <f>IF(V173=MAX(V172:V181),1,0)</f>
        <v>1</v>
      </c>
      <c r="BJ173" s="40">
        <f t="shared" ref="BJ173" si="21">IF(W173=MAX(W172:W181),1,0)</f>
        <v>0</v>
      </c>
      <c r="BK173" s="40">
        <f t="shared" ref="BK173" si="22">IF(X173=MAX(X172:X181),1,0)</f>
        <v>0</v>
      </c>
      <c r="BL173" s="40">
        <f t="shared" ref="BL173" si="23">IF(Y173=MAX(Y172:Y181),1,0)</f>
        <v>0</v>
      </c>
      <c r="BM173" s="40">
        <f t="shared" ref="BM173" si="24">IF(Z173=MAX(Z172:Z181),1,0)</f>
        <v>0</v>
      </c>
      <c r="BN173" s="40">
        <f t="shared" ref="BN173" si="25">IF(AA173=MAX(AA172:AA181),1,0)</f>
        <v>0</v>
      </c>
      <c r="BO173" s="40">
        <f t="shared" ref="BO173" si="26">IF(AB173=MAX(AB172:AB181),1,0)</f>
        <v>1</v>
      </c>
      <c r="BP173" s="40">
        <f t="shared" ref="BP173" si="27">IF(AC173=MAX(AC172:AC181),1,0)</f>
        <v>0</v>
      </c>
      <c r="BQ173" s="40">
        <f t="shared" ref="BQ173" si="28">IF(AD173=MAX(AD172:AD181),1,0)</f>
        <v>0</v>
      </c>
      <c r="BR173" s="40">
        <f t="shared" ref="BR173" si="29">IF(AE173=MAX(AE172:AE181),1,0)</f>
        <v>0</v>
      </c>
      <c r="BS173" s="40">
        <f t="shared" ref="BS173" si="30">IF(AF173=MAX(AF172:AF181),1,0)</f>
        <v>0</v>
      </c>
      <c r="BT173" s="40">
        <f t="shared" ref="BT173" si="31">IF(AG173=MAX(AG172:AG181),1,0)</f>
        <v>1</v>
      </c>
      <c r="BU173" s="40">
        <f t="shared" ref="BU173" si="32">IF(AH173=MAX(AH172:AH181),1,0)</f>
        <v>0</v>
      </c>
      <c r="BV173" s="40">
        <f>IF(AI173=MAX(AI172:AI181),1,0)</f>
        <v>0</v>
      </c>
      <c r="BW173" s="40">
        <f>IF(AJ173=MAX(AJ172:AJ181),1,0)</f>
        <v>0</v>
      </c>
      <c r="BX173" s="40">
        <f t="shared" ref="BX173" si="33">IF(AK173=MAX(AK172:AK181),1,0)</f>
        <v>0</v>
      </c>
      <c r="BY173" s="40">
        <f t="shared" ref="BY173" si="34">IF(AL173=MAX(AL172:AL181),1,0)</f>
        <v>0</v>
      </c>
      <c r="BZ173" s="40">
        <f t="shared" ref="BZ173" si="35">IF(AM173=MAX(AM172:AM181),1,0)</f>
        <v>0</v>
      </c>
      <c r="CA173" s="40">
        <f>IF(AN173=MAX(AN172:AN181),1,0)</f>
        <v>1</v>
      </c>
      <c r="CB173" s="14"/>
      <c r="CC173" s="14"/>
      <c r="CD173" s="14"/>
    </row>
    <row r="174" spans="1:82" x14ac:dyDescent="0.25">
      <c r="A174" s="39" t="str">
        <f>Accueil!C15</f>
        <v>Rémi</v>
      </c>
      <c r="B174" s="39">
        <f>Accueil!D15</f>
        <v>171</v>
      </c>
      <c r="C174" s="39">
        <f>Accueil!E15</f>
        <v>4</v>
      </c>
      <c r="D174" s="39">
        <f>Accueil!F15</f>
        <v>4</v>
      </c>
      <c r="E174" s="39">
        <f>Accueil!G15</f>
        <v>6</v>
      </c>
      <c r="F174" s="39">
        <f>Accueil!H15</f>
        <v>2</v>
      </c>
      <c r="G174" s="39">
        <f>Accueil!I15</f>
        <v>2</v>
      </c>
      <c r="H174" s="39">
        <f>Accueil!J15</f>
        <v>5</v>
      </c>
      <c r="I174" s="39">
        <f>Accueil!K15</f>
        <v>3</v>
      </c>
      <c r="J174" s="39">
        <f>Accueil!L15</f>
        <v>6</v>
      </c>
      <c r="K174" s="39">
        <f>Accueil!M15</f>
        <v>2</v>
      </c>
      <c r="L174" s="39">
        <f>Accueil!N15</f>
        <v>5</v>
      </c>
      <c r="M174" s="39">
        <f>Accueil!O15</f>
        <v>6</v>
      </c>
      <c r="N174" s="39">
        <f>Accueil!P15</f>
        <v>5</v>
      </c>
      <c r="O174" s="39">
        <f>Accueil!Q15</f>
        <v>5</v>
      </c>
      <c r="P174" s="39">
        <f>Accueil!R15</f>
        <v>5</v>
      </c>
      <c r="Q174" s="39">
        <f>Accueil!S15</f>
        <v>5</v>
      </c>
      <c r="R174" s="39">
        <f>Accueil!T15</f>
        <v>7</v>
      </c>
      <c r="S174" s="39">
        <f>Accueil!U15</f>
        <v>4</v>
      </c>
      <c r="T174" s="39">
        <f>Accueil!V15</f>
        <v>2</v>
      </c>
      <c r="U174" s="39">
        <f>Accueil!W15</f>
        <v>6</v>
      </c>
      <c r="V174" s="39">
        <f>Accueil!X15</f>
        <v>4</v>
      </c>
      <c r="W174" s="39">
        <f>Accueil!Y15</f>
        <v>6</v>
      </c>
      <c r="X174" s="39">
        <f>Accueil!Z15</f>
        <v>1</v>
      </c>
      <c r="Y174" s="39">
        <f>Accueil!AA15</f>
        <v>2</v>
      </c>
      <c r="Z174" s="39">
        <f>Accueil!AB15</f>
        <v>5</v>
      </c>
      <c r="AA174" s="39">
        <f>Accueil!AC15</f>
        <v>6</v>
      </c>
      <c r="AB174" s="39">
        <f>Accueil!AD15</f>
        <v>4</v>
      </c>
      <c r="AC174" s="39">
        <f>Accueil!AE15</f>
        <v>4</v>
      </c>
      <c r="AD174" s="39">
        <f>Accueil!AF15</f>
        <v>3</v>
      </c>
      <c r="AE174" s="39">
        <f>Accueil!AG15</f>
        <v>4</v>
      </c>
      <c r="AF174" s="39">
        <f>Accueil!AH15</f>
        <v>5</v>
      </c>
      <c r="AG174" s="39">
        <f>Accueil!AI15</f>
        <v>4</v>
      </c>
      <c r="AH174" s="39">
        <f>Accueil!AJ15</f>
        <v>6</v>
      </c>
      <c r="AI174" s="39">
        <f>Accueil!AK15</f>
        <v>6</v>
      </c>
      <c r="AJ174" s="39">
        <f>Accueil!AL15</f>
        <v>8</v>
      </c>
      <c r="AK174" s="39">
        <f>Accueil!AM15</f>
        <v>4</v>
      </c>
      <c r="AL174" s="39">
        <f>Accueil!AN15</f>
        <v>6</v>
      </c>
      <c r="AM174" s="39">
        <f>Accueil!AO15</f>
        <v>4</v>
      </c>
      <c r="AN174" s="39">
        <f>Accueil!AP15</f>
        <v>5</v>
      </c>
      <c r="AO174" s="39">
        <f>Accueil!AQ15</f>
        <v>4.5</v>
      </c>
      <c r="AP174" s="40">
        <f>IF(C174=MAX(C172:C181),1,0)</f>
        <v>0</v>
      </c>
      <c r="AQ174" s="40">
        <f>IF(D174=MAX(D172:D181),1,0)</f>
        <v>0</v>
      </c>
      <c r="AR174" s="40">
        <f t="shared" ref="AR174:BC174" si="36">IF(E174=MAX(E172:E181),1,0)</f>
        <v>1</v>
      </c>
      <c r="AS174" s="40">
        <f t="shared" si="36"/>
        <v>0</v>
      </c>
      <c r="AT174" s="40">
        <f t="shared" si="36"/>
        <v>0</v>
      </c>
      <c r="AU174" s="40">
        <f t="shared" si="36"/>
        <v>0</v>
      </c>
      <c r="AV174" s="40">
        <f t="shared" si="36"/>
        <v>0</v>
      </c>
      <c r="AW174" s="40">
        <f t="shared" si="36"/>
        <v>0</v>
      </c>
      <c r="AX174" s="40">
        <f t="shared" si="36"/>
        <v>0</v>
      </c>
      <c r="AY174" s="40">
        <f t="shared" si="36"/>
        <v>0</v>
      </c>
      <c r="AZ174" s="40">
        <f t="shared" si="36"/>
        <v>0</v>
      </c>
      <c r="BA174" s="40">
        <f t="shared" si="36"/>
        <v>0</v>
      </c>
      <c r="BB174" s="40">
        <f t="shared" si="36"/>
        <v>0</v>
      </c>
      <c r="BC174" s="40">
        <f t="shared" si="36"/>
        <v>0</v>
      </c>
      <c r="BD174" s="40">
        <f>IF(Q174=MAX(Q172:Q181),1,0)</f>
        <v>0</v>
      </c>
      <c r="BE174" s="40">
        <f>IF(R174=MAX(R172:R181),1,0)</f>
        <v>1</v>
      </c>
      <c r="BF174" s="40">
        <f t="shared" ref="BF174" si="37">IF(S174=MAX(S172:S181),1,0)</f>
        <v>0</v>
      </c>
      <c r="BG174" s="40">
        <f t="shared" ref="BG174" si="38">IF(T174=MAX(T172:T181),1,0)</f>
        <v>0</v>
      </c>
      <c r="BH174" s="40">
        <f>IF(U174=MAX(U172:U181),1,0)</f>
        <v>0</v>
      </c>
      <c r="BI174" s="40">
        <f>IF(V174=MAX(V172:V181),1,0)</f>
        <v>0</v>
      </c>
      <c r="BJ174" s="40">
        <f t="shared" ref="BJ174" si="39">IF(W174=MAX(W172:W181),1,0)</f>
        <v>1</v>
      </c>
      <c r="BK174" s="40">
        <f t="shared" ref="BK174" si="40">IF(X174=MAX(X172:X181),1,0)</f>
        <v>0</v>
      </c>
      <c r="BL174" s="40">
        <f t="shared" ref="BL174" si="41">IF(Y174=MAX(Y172:Y181),1,0)</f>
        <v>0</v>
      </c>
      <c r="BM174" s="40">
        <f t="shared" ref="BM174" si="42">IF(Z174=MAX(Z172:Z181),1,0)</f>
        <v>0</v>
      </c>
      <c r="BN174" s="40">
        <f t="shared" ref="BN174" si="43">IF(AA174=MAX(AA172:AA181),1,0)</f>
        <v>1</v>
      </c>
      <c r="BO174" s="40">
        <f t="shared" ref="BO174" si="44">IF(AB174=MAX(AB172:AB181),1,0)</f>
        <v>0</v>
      </c>
      <c r="BP174" s="40">
        <f t="shared" ref="BP174" si="45">IF(AC174=MAX(AC172:AC181),1,0)</f>
        <v>0</v>
      </c>
      <c r="BQ174" s="40">
        <f t="shared" ref="BQ174" si="46">IF(AD174=MAX(AD172:AD181),1,0)</f>
        <v>0</v>
      </c>
      <c r="BR174" s="40">
        <f t="shared" ref="BR174" si="47">IF(AE174=MAX(AE172:AE181),1,0)</f>
        <v>0</v>
      </c>
      <c r="BS174" s="40">
        <f t="shared" ref="BS174" si="48">IF(AF174=MAX(AF172:AF181),1,0)</f>
        <v>0</v>
      </c>
      <c r="BT174" s="40">
        <f t="shared" ref="BT174" si="49">IF(AG174=MAX(AG172:AG181),1,0)</f>
        <v>0</v>
      </c>
      <c r="BU174" s="40">
        <f t="shared" ref="BU174" si="50">IF(AH174=MAX(AH172:AH181),1,0)</f>
        <v>1</v>
      </c>
      <c r="BV174" s="40">
        <f>IF(AI174=MAX(AI172:AI181),1,0)</f>
        <v>0</v>
      </c>
      <c r="BW174" s="40">
        <f>IF(AJ174=MAX(AJ172:AJ181),1,0)</f>
        <v>1</v>
      </c>
      <c r="BX174" s="40">
        <f t="shared" ref="BX174" si="51">IF(AK174=MAX(AK172:AK181),1,0)</f>
        <v>0</v>
      </c>
      <c r="BY174" s="40">
        <f t="shared" ref="BY174" si="52">IF(AL174=MAX(AL172:AL181),1,0)</f>
        <v>1</v>
      </c>
      <c r="BZ174" s="40">
        <f t="shared" ref="BZ174" si="53">IF(AM174=MAX(AM172:AM181),1,0)</f>
        <v>0</v>
      </c>
      <c r="CA174" s="40">
        <f>IF(AN174=MAX(AN172:AN181),1,0)</f>
        <v>1</v>
      </c>
      <c r="CB174" s="14"/>
      <c r="CC174" s="14"/>
      <c r="CD174" s="14"/>
    </row>
    <row r="175" spans="1:82" x14ac:dyDescent="0.25">
      <c r="A175" s="39" t="str">
        <f>Accueil!C16</f>
        <v>James</v>
      </c>
      <c r="B175" s="39">
        <f>Accueil!D16</f>
        <v>168</v>
      </c>
      <c r="C175" s="39">
        <f>Accueil!E16</f>
        <v>5</v>
      </c>
      <c r="D175" s="39">
        <f>Accueil!F16</f>
        <v>0</v>
      </c>
      <c r="E175" s="39">
        <f>Accueil!G16</f>
        <v>4</v>
      </c>
      <c r="F175" s="39">
        <f>Accueil!H16</f>
        <v>2</v>
      </c>
      <c r="G175" s="39">
        <f>Accueil!I16</f>
        <v>4</v>
      </c>
      <c r="H175" s="39">
        <f>Accueil!J16</f>
        <v>6</v>
      </c>
      <c r="I175" s="39">
        <f>Accueil!K16</f>
        <v>0</v>
      </c>
      <c r="J175" s="39">
        <f>Accueil!L16</f>
        <v>0</v>
      </c>
      <c r="K175" s="39">
        <f>Accueil!M16</f>
        <v>4</v>
      </c>
      <c r="L175" s="39">
        <f>Accueil!N16</f>
        <v>4</v>
      </c>
      <c r="M175" s="39">
        <f>Accueil!O16</f>
        <v>6</v>
      </c>
      <c r="N175" s="39">
        <f>Accueil!P16</f>
        <v>5</v>
      </c>
      <c r="O175" s="39">
        <f>Accueil!Q16</f>
        <v>6</v>
      </c>
      <c r="P175" s="39">
        <f>Accueil!R16</f>
        <v>5</v>
      </c>
      <c r="Q175" s="39">
        <f>Accueil!S16</f>
        <v>5</v>
      </c>
      <c r="R175" s="39">
        <f>Accueil!T16</f>
        <v>4</v>
      </c>
      <c r="S175" s="39">
        <f>Accueil!U16</f>
        <v>7</v>
      </c>
      <c r="T175" s="39">
        <f>Accueil!V16</f>
        <v>3</v>
      </c>
      <c r="U175" s="39">
        <f>Accueil!W16</f>
        <v>5</v>
      </c>
      <c r="V175" s="39">
        <f>Accueil!X16</f>
        <v>4</v>
      </c>
      <c r="W175" s="39">
        <f>Accueil!Y16</f>
        <v>5</v>
      </c>
      <c r="X175" s="39">
        <f>Accueil!Z16</f>
        <v>5</v>
      </c>
      <c r="Y175" s="39">
        <f>Accueil!AA16</f>
        <v>2</v>
      </c>
      <c r="Z175" s="39">
        <f>Accueil!AB16</f>
        <v>4</v>
      </c>
      <c r="AA175" s="39">
        <f>Accueil!AC16</f>
        <v>4</v>
      </c>
      <c r="AB175" s="39">
        <f>Accueil!AD16</f>
        <v>4</v>
      </c>
      <c r="AC175" s="39">
        <f>Accueil!AE16</f>
        <v>6</v>
      </c>
      <c r="AD175" s="39">
        <f>Accueil!AF16</f>
        <v>6</v>
      </c>
      <c r="AE175" s="39">
        <f>Accueil!AG16</f>
        <v>4</v>
      </c>
      <c r="AF175" s="39">
        <f>Accueil!AH16</f>
        <v>6</v>
      </c>
      <c r="AG175" s="39">
        <f>Accueil!AI16</f>
        <v>5</v>
      </c>
      <c r="AH175" s="39">
        <f>Accueil!AJ16</f>
        <v>6</v>
      </c>
      <c r="AI175" s="39">
        <f>Accueil!AK16</f>
        <v>7</v>
      </c>
      <c r="AJ175" s="39">
        <f>Accueil!AL16</f>
        <v>5</v>
      </c>
      <c r="AK175" s="39">
        <f>Accueil!AM16</f>
        <v>4</v>
      </c>
      <c r="AL175" s="39">
        <f>Accueil!AN16</f>
        <v>6</v>
      </c>
      <c r="AM175" s="39">
        <f>Accueil!AO16</f>
        <v>5</v>
      </c>
      <c r="AN175" s="39">
        <f>Accueil!AP16</f>
        <v>5</v>
      </c>
      <c r="AO175" s="39">
        <f>Accueil!AQ16</f>
        <v>4.8</v>
      </c>
      <c r="AP175" s="40">
        <f>IF(C175=MAX(C172:C181),1,0)</f>
        <v>0</v>
      </c>
      <c r="AQ175" s="40">
        <f>IF(D175=MAX(D172:D181),1,0)</f>
        <v>0</v>
      </c>
      <c r="AR175" s="40">
        <f t="shared" ref="AR175:BC175" si="54">IF(E175=MAX(E172:E181),1,0)</f>
        <v>0</v>
      </c>
      <c r="AS175" s="40">
        <f t="shared" si="54"/>
        <v>0</v>
      </c>
      <c r="AT175" s="40">
        <f t="shared" si="54"/>
        <v>0</v>
      </c>
      <c r="AU175" s="40">
        <f t="shared" si="54"/>
        <v>0</v>
      </c>
      <c r="AV175" s="40">
        <f t="shared" si="54"/>
        <v>0</v>
      </c>
      <c r="AW175" s="40">
        <f t="shared" si="54"/>
        <v>0</v>
      </c>
      <c r="AX175" s="40">
        <f t="shared" si="54"/>
        <v>0</v>
      </c>
      <c r="AY175" s="40">
        <f t="shared" si="54"/>
        <v>0</v>
      </c>
      <c r="AZ175" s="40">
        <f t="shared" si="54"/>
        <v>0</v>
      </c>
      <c r="BA175" s="40">
        <f t="shared" si="54"/>
        <v>0</v>
      </c>
      <c r="BB175" s="40">
        <f t="shared" si="54"/>
        <v>1</v>
      </c>
      <c r="BC175" s="40">
        <f t="shared" si="54"/>
        <v>0</v>
      </c>
      <c r="BD175" s="40">
        <f>IF(Q175=MAX(Q172:Q181),1,0)</f>
        <v>0</v>
      </c>
      <c r="BE175" s="40">
        <f>IF(R175=MAX(R172:R181),1,0)</f>
        <v>0</v>
      </c>
      <c r="BF175" s="40">
        <f t="shared" ref="BF175" si="55">IF(S175=MAX(S172:S181),1,0)</f>
        <v>1</v>
      </c>
      <c r="BG175" s="40">
        <f t="shared" ref="BG175" si="56">IF(T175=MAX(T172:T181),1,0)</f>
        <v>0</v>
      </c>
      <c r="BH175" s="40">
        <f>IF(U175=MAX(U172:U181),1,0)</f>
        <v>0</v>
      </c>
      <c r="BI175" s="40">
        <f>IF(V175=MAX(V172:V181),1,0)</f>
        <v>0</v>
      </c>
      <c r="BJ175" s="40">
        <f t="shared" ref="BJ175" si="57">IF(W175=MAX(W172:W181),1,0)</f>
        <v>0</v>
      </c>
      <c r="BK175" s="40">
        <f t="shared" ref="BK175" si="58">IF(X175=MAX(X172:X181),1,0)</f>
        <v>1</v>
      </c>
      <c r="BL175" s="40">
        <f t="shared" ref="BL175" si="59">IF(Y175=MAX(Y172:Y181),1,0)</f>
        <v>0</v>
      </c>
      <c r="BM175" s="40">
        <f t="shared" ref="BM175" si="60">IF(Z175=MAX(Z172:Z181),1,0)</f>
        <v>0</v>
      </c>
      <c r="BN175" s="40">
        <f t="shared" ref="BN175" si="61">IF(AA175=MAX(AA172:AA181),1,0)</f>
        <v>0</v>
      </c>
      <c r="BO175" s="40">
        <f t="shared" ref="BO175" si="62">IF(AB175=MAX(AB172:AB181),1,0)</f>
        <v>0</v>
      </c>
      <c r="BP175" s="40">
        <f t="shared" ref="BP175" si="63">IF(AC175=MAX(AC172:AC181),1,0)</f>
        <v>0</v>
      </c>
      <c r="BQ175" s="40">
        <f t="shared" ref="BQ175" si="64">IF(AD175=MAX(AD172:AD181),1,0)</f>
        <v>1</v>
      </c>
      <c r="BR175" s="40">
        <f t="shared" ref="BR175" si="65">IF(AE175=MAX(AE172:AE181),1,0)</f>
        <v>0</v>
      </c>
      <c r="BS175" s="40">
        <f t="shared" ref="BS175" si="66">IF(AF175=MAX(AF172:AF181),1,0)</f>
        <v>1</v>
      </c>
      <c r="BT175" s="40">
        <f t="shared" ref="BT175" si="67">IF(AG175=MAX(AG172:AG181),1,0)</f>
        <v>0</v>
      </c>
      <c r="BU175" s="40">
        <f t="shared" ref="BU175" si="68">IF(AH175=MAX(AH172:AH181),1,0)</f>
        <v>1</v>
      </c>
      <c r="BV175" s="40">
        <f>IF(AI175=MAX(AI172:AI181),1,0)</f>
        <v>0</v>
      </c>
      <c r="BW175" s="40">
        <f>IF(AJ175=MAX(AJ172:AJ181),1,0)</f>
        <v>0</v>
      </c>
      <c r="BX175" s="40">
        <f t="shared" ref="BX175" si="69">IF(AK175=MAX(AK172:AK181),1,0)</f>
        <v>0</v>
      </c>
      <c r="BY175" s="40">
        <f t="shared" ref="BY175" si="70">IF(AL175=MAX(AL172:AL181),1,0)</f>
        <v>1</v>
      </c>
      <c r="BZ175" s="40">
        <f t="shared" ref="BZ175" si="71">IF(AM175=MAX(AM172:AM181),1,0)</f>
        <v>0</v>
      </c>
      <c r="CA175" s="40">
        <f>IF(AN175=MAX(AN172:AN181),1,0)</f>
        <v>1</v>
      </c>
      <c r="CB175" s="14"/>
      <c r="CC175" s="14"/>
      <c r="CD175" s="14"/>
    </row>
    <row r="176" spans="1:82" x14ac:dyDescent="0.25">
      <c r="A176" s="39" t="str">
        <f>Accueil!C17</f>
        <v>Sarah</v>
      </c>
      <c r="B176" s="39">
        <f>Accueil!D17</f>
        <v>167</v>
      </c>
      <c r="C176" s="39">
        <f>Accueil!E17</f>
        <v>4</v>
      </c>
      <c r="D176" s="39">
        <f>Accueil!F17</f>
        <v>5</v>
      </c>
      <c r="E176" s="39">
        <f>Accueil!G17</f>
        <v>3</v>
      </c>
      <c r="F176" s="39">
        <f>Accueil!H17</f>
        <v>2</v>
      </c>
      <c r="G176" s="39">
        <f>Accueil!I17</f>
        <v>5</v>
      </c>
      <c r="H176" s="39">
        <f>Accueil!J17</f>
        <v>2</v>
      </c>
      <c r="I176" s="39">
        <f>Accueil!K17</f>
        <v>5</v>
      </c>
      <c r="J176" s="39">
        <f>Accueil!L17</f>
        <v>5</v>
      </c>
      <c r="K176" s="39">
        <f>Accueil!M17</f>
        <v>4</v>
      </c>
      <c r="L176" s="39">
        <f>Accueil!N17</f>
        <v>6</v>
      </c>
      <c r="M176" s="39">
        <f>Accueil!O17</f>
        <v>6</v>
      </c>
      <c r="N176" s="39">
        <f>Accueil!P17</f>
        <v>5</v>
      </c>
      <c r="O176" s="39">
        <f>Accueil!Q17</f>
        <v>2</v>
      </c>
      <c r="P176" s="39">
        <f>Accueil!R17</f>
        <v>6</v>
      </c>
      <c r="Q176" s="39">
        <f>Accueil!S17</f>
        <v>5</v>
      </c>
      <c r="R176" s="39">
        <f>Accueil!T17</f>
        <v>6</v>
      </c>
      <c r="S176" s="39">
        <f>Accueil!U17</f>
        <v>1</v>
      </c>
      <c r="T176" s="39">
        <f>Accueil!V17</f>
        <v>4</v>
      </c>
      <c r="U176" s="39">
        <f>Accueil!W17</f>
        <v>4</v>
      </c>
      <c r="V176" s="39">
        <f>Accueil!X17</f>
        <v>3</v>
      </c>
      <c r="W176" s="39">
        <f>Accueil!Y17</f>
        <v>5</v>
      </c>
      <c r="X176" s="39">
        <f>Accueil!Z17</f>
        <v>4</v>
      </c>
      <c r="Y176" s="39">
        <f>Accueil!AA17</f>
        <v>4</v>
      </c>
      <c r="Z176" s="39">
        <f>Accueil!AB17</f>
        <v>6</v>
      </c>
      <c r="AA176" s="39">
        <f>Accueil!AC17</f>
        <v>4</v>
      </c>
      <c r="AB176" s="39">
        <f>Accueil!AD17</f>
        <v>2</v>
      </c>
      <c r="AC176" s="39">
        <f>Accueil!AE17</f>
        <v>3</v>
      </c>
      <c r="AD176" s="39">
        <f>Accueil!AF17</f>
        <v>4</v>
      </c>
      <c r="AE176" s="39">
        <f>Accueil!AG17</f>
        <v>6</v>
      </c>
      <c r="AF176" s="39">
        <f>Accueil!AH17</f>
        <v>4</v>
      </c>
      <c r="AG176" s="39">
        <f>Accueil!AI17</f>
        <v>6</v>
      </c>
      <c r="AH176" s="39">
        <f>Accueil!AJ17</f>
        <v>5</v>
      </c>
      <c r="AI176" s="39">
        <f>Accueil!AK17</f>
        <v>8</v>
      </c>
      <c r="AJ176" s="39">
        <f>Accueil!AL17</f>
        <v>5</v>
      </c>
      <c r="AK176" s="39">
        <f>Accueil!AM17</f>
        <v>4</v>
      </c>
      <c r="AL176" s="39">
        <f>Accueil!AN17</f>
        <v>6</v>
      </c>
      <c r="AM176" s="39">
        <f>Accueil!AO17</f>
        <v>5</v>
      </c>
      <c r="AN176" s="39">
        <f>Accueil!AP17</f>
        <v>3</v>
      </c>
      <c r="AO176" s="39">
        <f>Accueil!AQ17</f>
        <v>4.3947368421052628</v>
      </c>
      <c r="AP176" s="40">
        <f>IF(C176=MAX(C172:C181),1,0)</f>
        <v>0</v>
      </c>
      <c r="AQ176" s="40">
        <f>IF(D176=MAX(D172:D181),1,0)</f>
        <v>0</v>
      </c>
      <c r="AR176" s="40">
        <f t="shared" ref="AR176:BC176" si="72">IF(E176=MAX(E172:E181),1,0)</f>
        <v>0</v>
      </c>
      <c r="AS176" s="40">
        <f t="shared" si="72"/>
        <v>0</v>
      </c>
      <c r="AT176" s="40">
        <f t="shared" si="72"/>
        <v>0</v>
      </c>
      <c r="AU176" s="40">
        <f t="shared" si="72"/>
        <v>0</v>
      </c>
      <c r="AV176" s="40">
        <f t="shared" si="72"/>
        <v>1</v>
      </c>
      <c r="AW176" s="40">
        <f t="shared" si="72"/>
        <v>0</v>
      </c>
      <c r="AX176" s="40">
        <f t="shared" si="72"/>
        <v>0</v>
      </c>
      <c r="AY176" s="40">
        <f t="shared" si="72"/>
        <v>1</v>
      </c>
      <c r="AZ176" s="40">
        <f t="shared" si="72"/>
        <v>0</v>
      </c>
      <c r="BA176" s="40">
        <f t="shared" si="72"/>
        <v>0</v>
      </c>
      <c r="BB176" s="40">
        <f t="shared" si="72"/>
        <v>0</v>
      </c>
      <c r="BC176" s="40">
        <f t="shared" si="72"/>
        <v>1</v>
      </c>
      <c r="BD176" s="40">
        <f>IF(Q176=MAX(Q172:Q181),1,0)</f>
        <v>0</v>
      </c>
      <c r="BE176" s="40">
        <f>IF(R176=MAX(R172:R181),1,0)</f>
        <v>0</v>
      </c>
      <c r="BF176" s="40">
        <f t="shared" ref="BF176" si="73">IF(S176=MAX(S172:S181),1,0)</f>
        <v>0</v>
      </c>
      <c r="BG176" s="40">
        <f t="shared" ref="BG176" si="74">IF(T176=MAX(T172:T181),1,0)</f>
        <v>1</v>
      </c>
      <c r="BH176" s="40">
        <f>IF(U176=MAX(U172:U181),1,0)</f>
        <v>0</v>
      </c>
      <c r="BI176" s="40">
        <f>IF(V176=MAX(V172:V181),1,0)</f>
        <v>0</v>
      </c>
      <c r="BJ176" s="40">
        <f t="shared" ref="BJ176" si="75">IF(W176=MAX(W172:W181),1,0)</f>
        <v>0</v>
      </c>
      <c r="BK176" s="40">
        <f t="shared" ref="BK176" si="76">IF(X176=MAX(X172:X181),1,0)</f>
        <v>0</v>
      </c>
      <c r="BL176" s="40">
        <f t="shared" ref="BL176" si="77">IF(Y176=MAX(Y172:Y181),1,0)</f>
        <v>1</v>
      </c>
      <c r="BM176" s="40">
        <f t="shared" ref="BM176" si="78">IF(Z176=MAX(Z172:Z181),1,0)</f>
        <v>1</v>
      </c>
      <c r="BN176" s="40">
        <f t="shared" ref="BN176" si="79">IF(AA176=MAX(AA172:AA181),1,0)</f>
        <v>0</v>
      </c>
      <c r="BO176" s="40">
        <f t="shared" ref="BO176" si="80">IF(AB176=MAX(AB172:AB181),1,0)</f>
        <v>0</v>
      </c>
      <c r="BP176" s="40">
        <f t="shared" ref="BP176" si="81">IF(AC176=MAX(AC172:AC181),1,0)</f>
        <v>0</v>
      </c>
      <c r="BQ176" s="40">
        <f t="shared" ref="BQ176" si="82">IF(AD176=MAX(AD172:AD181),1,0)</f>
        <v>0</v>
      </c>
      <c r="BR176" s="40">
        <f t="shared" ref="BR176" si="83">IF(AE176=MAX(AE172:AE181),1,0)</f>
        <v>0</v>
      </c>
      <c r="BS176" s="40">
        <f t="shared" ref="BS176" si="84">IF(AF176=MAX(AF172:AF181),1,0)</f>
        <v>0</v>
      </c>
      <c r="BT176" s="40">
        <f t="shared" ref="BT176" si="85">IF(AG176=MAX(AG172:AG181),1,0)</f>
        <v>0</v>
      </c>
      <c r="BU176" s="40">
        <f t="shared" ref="BU176" si="86">IF(AH176=MAX(AH172:AH181),1,0)</f>
        <v>0</v>
      </c>
      <c r="BV176" s="40">
        <f>IF(AI176=MAX(AI172:AI181),1,0)</f>
        <v>1</v>
      </c>
      <c r="BW176" s="40">
        <f>IF(AJ176=MAX(AJ172:AJ181),1,0)</f>
        <v>0</v>
      </c>
      <c r="BX176" s="40">
        <f t="shared" ref="BX176" si="87">IF(AK176=MAX(AK172:AK181),1,0)</f>
        <v>0</v>
      </c>
      <c r="BY176" s="40">
        <f t="shared" ref="BY176" si="88">IF(AL176=MAX(AL172:AL181),1,0)</f>
        <v>1</v>
      </c>
      <c r="BZ176" s="40">
        <f t="shared" ref="BZ176" si="89">IF(AM176=MAX(AM172:AM181),1,0)</f>
        <v>0</v>
      </c>
      <c r="CA176" s="40">
        <f>IF(AN176=MAX(AN172:AN181),1,0)</f>
        <v>0</v>
      </c>
      <c r="CB176" s="14"/>
      <c r="CC176" s="14"/>
      <c r="CD176" s="14"/>
    </row>
    <row r="177" spans="1:82" x14ac:dyDescent="0.25">
      <c r="A177" s="39" t="str">
        <f>Accueil!C18</f>
        <v>Mélanie</v>
      </c>
      <c r="B177" s="39">
        <f>Accueil!D18</f>
        <v>162</v>
      </c>
      <c r="C177" s="39">
        <f>Accueil!E18</f>
        <v>3</v>
      </c>
      <c r="D177" s="39">
        <f>Accueil!F18</f>
        <v>5</v>
      </c>
      <c r="E177" s="39">
        <f>Accueil!G18</f>
        <v>2</v>
      </c>
      <c r="F177" s="39">
        <f>Accueil!H18</f>
        <v>4</v>
      </c>
      <c r="G177" s="39">
        <f>Accueil!I18</f>
        <v>7</v>
      </c>
      <c r="H177" s="39">
        <f>Accueil!J18</f>
        <v>5</v>
      </c>
      <c r="I177" s="39">
        <f>Accueil!K18</f>
        <v>2</v>
      </c>
      <c r="J177" s="39">
        <f>Accueil!L18</f>
        <v>3</v>
      </c>
      <c r="K177" s="39">
        <f>Accueil!M18</f>
        <v>3</v>
      </c>
      <c r="L177" s="39">
        <f>Accueil!N18</f>
        <v>6</v>
      </c>
      <c r="M177" s="39">
        <f>Accueil!O18</f>
        <v>4</v>
      </c>
      <c r="N177" s="39">
        <f>Accueil!P18</f>
        <v>4</v>
      </c>
      <c r="O177" s="39">
        <f>Accueil!Q18</f>
        <v>4</v>
      </c>
      <c r="P177" s="39">
        <f>Accueil!R18</f>
        <v>5</v>
      </c>
      <c r="Q177" s="39">
        <f>Accueil!S18</f>
        <v>2</v>
      </c>
      <c r="R177" s="39">
        <f>Accueil!T18</f>
        <v>6</v>
      </c>
      <c r="S177" s="39">
        <f>Accueil!U18</f>
        <v>4</v>
      </c>
      <c r="T177" s="39">
        <f>Accueil!V18</f>
        <v>2</v>
      </c>
      <c r="U177" s="39">
        <f>Accueil!W18</f>
        <v>3</v>
      </c>
      <c r="V177" s="39">
        <f>Accueil!X18</f>
        <v>1</v>
      </c>
      <c r="W177" s="39">
        <f>Accueil!Y18</f>
        <v>4</v>
      </c>
      <c r="X177" s="39">
        <f>Accueil!Z18</f>
        <v>4</v>
      </c>
      <c r="Y177" s="39">
        <f>Accueil!AA18</f>
        <v>3</v>
      </c>
      <c r="Z177" s="39">
        <f>Accueil!AB18</f>
        <v>5</v>
      </c>
      <c r="AA177" s="39">
        <f>Accueil!AC18</f>
        <v>5</v>
      </c>
      <c r="AB177" s="39">
        <f>Accueil!AD18</f>
        <v>3</v>
      </c>
      <c r="AC177" s="39">
        <f>Accueil!AE18</f>
        <v>5</v>
      </c>
      <c r="AD177" s="39">
        <f>Accueil!AF18</f>
        <v>5</v>
      </c>
      <c r="AE177" s="39">
        <f>Accueil!AG18</f>
        <v>4</v>
      </c>
      <c r="AF177" s="39">
        <f>Accueil!AH18</f>
        <v>5</v>
      </c>
      <c r="AG177" s="39">
        <f>Accueil!AI18</f>
        <v>6</v>
      </c>
      <c r="AH177" s="39">
        <f>Accueil!AJ18</f>
        <v>5</v>
      </c>
      <c r="AI177" s="39">
        <f>Accueil!AK18</f>
        <v>8</v>
      </c>
      <c r="AJ177" s="39">
        <f>Accueil!AL18</f>
        <v>4</v>
      </c>
      <c r="AK177" s="39">
        <f>Accueil!AM18</f>
        <v>5</v>
      </c>
      <c r="AL177" s="39">
        <f>Accueil!AN18</f>
        <v>6</v>
      </c>
      <c r="AM177" s="39">
        <f>Accueil!AO18</f>
        <v>5</v>
      </c>
      <c r="AN177" s="39">
        <f>Accueil!AP18</f>
        <v>5</v>
      </c>
      <c r="AO177" s="39">
        <f>Accueil!AQ18</f>
        <v>4.2631578947368425</v>
      </c>
      <c r="AP177" s="40">
        <f>IF(C177=MAX(C172:C181),1,0)</f>
        <v>0</v>
      </c>
      <c r="AQ177" s="40">
        <f>IF(D177=MAX(D172:D181),1,0)</f>
        <v>0</v>
      </c>
      <c r="AR177" s="40">
        <f t="shared" ref="AR177:BC177" si="90">IF(E177=MAX(E172:E181),1,0)</f>
        <v>0</v>
      </c>
      <c r="AS177" s="40">
        <f t="shared" si="90"/>
        <v>1</v>
      </c>
      <c r="AT177" s="40">
        <f t="shared" si="90"/>
        <v>1</v>
      </c>
      <c r="AU177" s="40">
        <f t="shared" si="90"/>
        <v>0</v>
      </c>
      <c r="AV177" s="40">
        <f t="shared" si="90"/>
        <v>0</v>
      </c>
      <c r="AW177" s="40">
        <f t="shared" si="90"/>
        <v>0</v>
      </c>
      <c r="AX177" s="40">
        <f t="shared" si="90"/>
        <v>0</v>
      </c>
      <c r="AY177" s="40">
        <f t="shared" si="90"/>
        <v>1</v>
      </c>
      <c r="AZ177" s="40">
        <f t="shared" si="90"/>
        <v>0</v>
      </c>
      <c r="BA177" s="40">
        <f t="shared" si="90"/>
        <v>0</v>
      </c>
      <c r="BB177" s="40">
        <f t="shared" si="90"/>
        <v>0</v>
      </c>
      <c r="BC177" s="40">
        <f t="shared" si="90"/>
        <v>0</v>
      </c>
      <c r="BD177" s="40">
        <f>IF(Q177=MAX(Q172:Q181),1,0)</f>
        <v>0</v>
      </c>
      <c r="BE177" s="40">
        <f>IF(R177=MAX(R172:R181),1,0)</f>
        <v>0</v>
      </c>
      <c r="BF177" s="40">
        <f t="shared" ref="BF177" si="91">IF(S177=MAX(S172:S181),1,0)</f>
        <v>0</v>
      </c>
      <c r="BG177" s="40">
        <f t="shared" ref="BG177" si="92">IF(T177=MAX(T172:T181),1,0)</f>
        <v>0</v>
      </c>
      <c r="BH177" s="40">
        <f>IF(U177=MAX(U172:U181),1,0)</f>
        <v>0</v>
      </c>
      <c r="BI177" s="40">
        <f>IF(V177=MAX(V172:V181),1,0)</f>
        <v>0</v>
      </c>
      <c r="BJ177" s="40">
        <f t="shared" ref="BJ177" si="93">IF(W177=MAX(W172:W181),1,0)</f>
        <v>0</v>
      </c>
      <c r="BK177" s="40">
        <f t="shared" ref="BK177" si="94">IF(X177=MAX(X172:X181),1,0)</f>
        <v>0</v>
      </c>
      <c r="BL177" s="40">
        <f t="shared" ref="BL177" si="95">IF(Y177=MAX(Y172:Y181),1,0)</f>
        <v>0</v>
      </c>
      <c r="BM177" s="40">
        <f t="shared" ref="BM177" si="96">IF(Z177=MAX(Z172:Z181),1,0)</f>
        <v>0</v>
      </c>
      <c r="BN177" s="40">
        <f t="shared" ref="BN177" si="97">IF(AA177=MAX(AA172:AA181),1,0)</f>
        <v>0</v>
      </c>
      <c r="BO177" s="40">
        <f t="shared" ref="BO177" si="98">IF(AB177=MAX(AB172:AB181),1,0)</f>
        <v>0</v>
      </c>
      <c r="BP177" s="40">
        <f t="shared" ref="BP177" si="99">IF(AC177=MAX(AC172:AC181),1,0)</f>
        <v>0</v>
      </c>
      <c r="BQ177" s="40">
        <f t="shared" ref="BQ177" si="100">IF(AD177=MAX(AD172:AD181),1,0)</f>
        <v>0</v>
      </c>
      <c r="BR177" s="40">
        <f t="shared" ref="BR177" si="101">IF(AE177=MAX(AE172:AE181),1,0)</f>
        <v>0</v>
      </c>
      <c r="BS177" s="40">
        <f t="shared" ref="BS177" si="102">IF(AF177=MAX(AF172:AF181),1,0)</f>
        <v>0</v>
      </c>
      <c r="BT177" s="40">
        <f t="shared" ref="BT177" si="103">IF(AG177=MAX(AG172:AG181),1,0)</f>
        <v>0</v>
      </c>
      <c r="BU177" s="40">
        <f t="shared" ref="BU177" si="104">IF(AH177=MAX(AH172:AH181),1,0)</f>
        <v>0</v>
      </c>
      <c r="BV177" s="40">
        <f>IF(AI177=MAX(AI172:AI181),1,0)</f>
        <v>1</v>
      </c>
      <c r="BW177" s="40">
        <f>IF(AJ177=MAX(AJ172:AJ181),1,0)</f>
        <v>0</v>
      </c>
      <c r="BX177" s="40">
        <f t="shared" ref="BX177" si="105">IF(AK177=MAX(AK172:AK181),1,0)</f>
        <v>1</v>
      </c>
      <c r="BY177" s="40">
        <f t="shared" ref="BY177" si="106">IF(AL177=MAX(AL172:AL181),1,0)</f>
        <v>1</v>
      </c>
      <c r="BZ177" s="40">
        <f t="shared" ref="BZ177" si="107">IF(AM177=MAX(AM172:AM181),1,0)</f>
        <v>0</v>
      </c>
      <c r="CA177" s="40">
        <f>IF(AN177=MAX(AN172:AN181),1,0)</f>
        <v>1</v>
      </c>
      <c r="CB177" s="14"/>
      <c r="CC177" s="14"/>
      <c r="CD177" s="14"/>
    </row>
    <row r="178" spans="1:82" x14ac:dyDescent="0.25">
      <c r="A178" s="39" t="str">
        <f>Accueil!C19</f>
        <v>Axel</v>
      </c>
      <c r="B178" s="39">
        <f>Accueil!D19</f>
        <v>85</v>
      </c>
      <c r="C178" s="39">
        <f>Accueil!E19</f>
        <v>6</v>
      </c>
      <c r="D178" s="39">
        <f>Accueil!F19</f>
        <v>6</v>
      </c>
      <c r="E178" s="39">
        <f>Accueil!G19</f>
        <v>4</v>
      </c>
      <c r="F178" s="39">
        <f>Accueil!H19</f>
        <v>3</v>
      </c>
      <c r="G178" s="39">
        <f>Accueil!I19</f>
        <v>3</v>
      </c>
      <c r="H178" s="39">
        <f>Accueil!J19</f>
        <v>0</v>
      </c>
      <c r="I178" s="39">
        <f>Accueil!K19</f>
        <v>4</v>
      </c>
      <c r="J178" s="39">
        <f>Accueil!L19</f>
        <v>6</v>
      </c>
      <c r="K178" s="39">
        <f>Accueil!M19</f>
        <v>2</v>
      </c>
      <c r="L178" s="39">
        <f>Accueil!N19</f>
        <v>3</v>
      </c>
      <c r="M178" s="39">
        <f>Accueil!O19</f>
        <v>6</v>
      </c>
      <c r="N178" s="39">
        <f>Accueil!P19</f>
        <v>6</v>
      </c>
      <c r="O178" s="39">
        <f>Accueil!Q19</f>
        <v>5</v>
      </c>
      <c r="P178" s="39">
        <f>Accueil!R19</f>
        <v>6</v>
      </c>
      <c r="Q178" s="39">
        <f>Accueil!S19</f>
        <v>6</v>
      </c>
      <c r="R178" s="39">
        <f>Accueil!T19</f>
        <v>3</v>
      </c>
      <c r="S178" s="39">
        <f>Accueil!U19</f>
        <v>3</v>
      </c>
      <c r="T178" s="39">
        <f>Accueil!V19</f>
        <v>2</v>
      </c>
      <c r="U178" s="39">
        <f>Accueil!W19</f>
        <v>3</v>
      </c>
      <c r="V178" s="39">
        <f>Accueil!X19</f>
        <v>3</v>
      </c>
      <c r="W178" s="39">
        <f>Accueil!Y19</f>
        <v>5</v>
      </c>
      <c r="X178" s="39">
        <f>Accueil!Z19</f>
        <v>0</v>
      </c>
      <c r="Y178" s="39">
        <f>Accueil!AA19</f>
        <v>0</v>
      </c>
      <c r="Z178" s="39">
        <f>Accueil!AB19</f>
        <v>0</v>
      </c>
      <c r="AA178" s="39">
        <f>Accueil!AC19</f>
        <v>0</v>
      </c>
      <c r="AB178" s="39">
        <f>Accueil!AD19</f>
        <v>0</v>
      </c>
      <c r="AC178" s="39">
        <f>Accueil!AE19</f>
        <v>0</v>
      </c>
      <c r="AD178" s="39">
        <f>Accueil!AF19</f>
        <v>0</v>
      </c>
      <c r="AE178" s="39">
        <f>Accueil!AG19</f>
        <v>0</v>
      </c>
      <c r="AF178" s="39">
        <f>Accueil!AH19</f>
        <v>0</v>
      </c>
      <c r="AG178" s="39">
        <f>Accueil!AI19</f>
        <v>0</v>
      </c>
      <c r="AH178" s="39">
        <f>Accueil!AJ19</f>
        <v>0</v>
      </c>
      <c r="AI178" s="39">
        <f>Accueil!AK19</f>
        <v>0</v>
      </c>
      <c r="AJ178" s="39">
        <f>Accueil!AL19</f>
        <v>0</v>
      </c>
      <c r="AK178" s="39">
        <f>Accueil!AM19</f>
        <v>0</v>
      </c>
      <c r="AL178" s="39">
        <f>Accueil!AN19</f>
        <v>0</v>
      </c>
      <c r="AM178" s="39">
        <f>Accueil!AO19</f>
        <v>0</v>
      </c>
      <c r="AN178" s="39">
        <f>Accueil!AP19</f>
        <v>0</v>
      </c>
      <c r="AO178" s="39">
        <f>Accueil!AQ19</f>
        <v>4.25</v>
      </c>
      <c r="AP178" s="40">
        <f>IF(C178=MAX(C172:C181),1,0)</f>
        <v>0</v>
      </c>
      <c r="AQ178" s="40">
        <f>IF(D178=MAX(D172:D181),1,0)</f>
        <v>1</v>
      </c>
      <c r="AR178" s="40">
        <f t="shared" ref="AR178:BC178" si="108">IF(E178=MAX(E172:E181),1,0)</f>
        <v>0</v>
      </c>
      <c r="AS178" s="40">
        <f t="shared" si="108"/>
        <v>0</v>
      </c>
      <c r="AT178" s="40">
        <f t="shared" si="108"/>
        <v>0</v>
      </c>
      <c r="AU178" s="40">
        <f t="shared" si="108"/>
        <v>0</v>
      </c>
      <c r="AV178" s="40">
        <f t="shared" si="108"/>
        <v>0</v>
      </c>
      <c r="AW178" s="40">
        <f t="shared" si="108"/>
        <v>0</v>
      </c>
      <c r="AX178" s="40">
        <f t="shared" si="108"/>
        <v>0</v>
      </c>
      <c r="AY178" s="40">
        <f t="shared" si="108"/>
        <v>0</v>
      </c>
      <c r="AZ178" s="40">
        <f t="shared" si="108"/>
        <v>0</v>
      </c>
      <c r="BA178" s="40">
        <f t="shared" si="108"/>
        <v>1</v>
      </c>
      <c r="BB178" s="40">
        <f t="shared" si="108"/>
        <v>0</v>
      </c>
      <c r="BC178" s="40">
        <f t="shared" si="108"/>
        <v>1</v>
      </c>
      <c r="BD178" s="40">
        <f>IF(Q178=MAX(Q172:Q181),1,0)</f>
        <v>0</v>
      </c>
      <c r="BE178" s="40">
        <f>IF(R178=MAX(R172:R181),1,0)</f>
        <v>0</v>
      </c>
      <c r="BF178" s="40">
        <f t="shared" ref="BF178" si="109">IF(S178=MAX(S172:S181),1,0)</f>
        <v>0</v>
      </c>
      <c r="BG178" s="40">
        <f t="shared" ref="BG178" si="110">IF(T178=MAX(T172:T181),1,0)</f>
        <v>0</v>
      </c>
      <c r="BH178" s="40">
        <f>IF(U178=MAX(U172:U181),1,0)</f>
        <v>0</v>
      </c>
      <c r="BI178" s="40">
        <f>IF(V178=MAX(V172:V181),1,0)</f>
        <v>0</v>
      </c>
      <c r="BJ178" s="40">
        <f t="shared" ref="BJ178" si="111">IF(W178=MAX(W172:W181),1,0)</f>
        <v>0</v>
      </c>
      <c r="BK178" s="40">
        <f t="shared" ref="BK178" si="112">IF(X178=MAX(X172:X181),1,0)</f>
        <v>0</v>
      </c>
      <c r="BL178" s="40">
        <f t="shared" ref="BL178" si="113">IF(Y178=MAX(Y172:Y181),1,0)</f>
        <v>0</v>
      </c>
      <c r="BM178" s="40">
        <f t="shared" ref="BM178" si="114">IF(Z178=MAX(Z172:Z181),1,0)</f>
        <v>0</v>
      </c>
      <c r="BN178" s="40">
        <f t="shared" ref="BN178" si="115">IF(AA178=MAX(AA172:AA181),1,0)</f>
        <v>0</v>
      </c>
      <c r="BO178" s="40">
        <f t="shared" ref="BO178" si="116">IF(AB178=MAX(AB172:AB181),1,0)</f>
        <v>0</v>
      </c>
      <c r="BP178" s="40">
        <f t="shared" ref="BP178" si="117">IF(AC178=MAX(AC172:AC181),1,0)</f>
        <v>0</v>
      </c>
      <c r="BQ178" s="40">
        <f t="shared" ref="BQ178" si="118">IF(AD178=MAX(AD172:AD181),1,0)</f>
        <v>0</v>
      </c>
      <c r="BR178" s="40">
        <f t="shared" ref="BR178" si="119">IF(AE178=MAX(AE172:AE181),1,0)</f>
        <v>0</v>
      </c>
      <c r="BS178" s="40">
        <f t="shared" ref="BS178" si="120">IF(AF178=MAX(AF172:AF181),1,0)</f>
        <v>0</v>
      </c>
      <c r="BT178" s="40">
        <f t="shared" ref="BT178" si="121">IF(AG178=MAX(AG172:AG181),1,0)</f>
        <v>0</v>
      </c>
      <c r="BU178" s="40">
        <f t="shared" ref="BU178" si="122">IF(AH178=MAX(AH172:AH181),1,0)</f>
        <v>0</v>
      </c>
      <c r="BV178" s="40">
        <f>IF(AI178=MAX(AI172:AI181),1,0)</f>
        <v>0</v>
      </c>
      <c r="BW178" s="40">
        <f>IF(AJ178=MAX(AJ172:AJ181),1,0)</f>
        <v>0</v>
      </c>
      <c r="BX178" s="40">
        <f t="shared" ref="BX178" si="123">IF(AK178=MAX(AK172:AK181),1,0)</f>
        <v>0</v>
      </c>
      <c r="BY178" s="40">
        <f t="shared" ref="BY178" si="124">IF(AL178=MAX(AL172:AL181),1,0)</f>
        <v>0</v>
      </c>
      <c r="BZ178" s="40">
        <f t="shared" ref="BZ178" si="125">IF(AM178=MAX(AM172:AM181),1,0)</f>
        <v>0</v>
      </c>
      <c r="CA178" s="40">
        <f>IF(AN178=MAX(AN172:AN181),1,0)</f>
        <v>0</v>
      </c>
      <c r="CB178" s="14"/>
      <c r="CC178" s="14"/>
      <c r="CD178" s="14"/>
    </row>
    <row r="179" spans="1:82" x14ac:dyDescent="0.25">
      <c r="A179" s="39" t="str">
        <f>Accueil!C20</f>
        <v>Cyclo 70</v>
      </c>
      <c r="B179" s="39">
        <f>Accueil!D20</f>
        <v>22</v>
      </c>
      <c r="C179" s="39">
        <f>Accueil!E20</f>
        <v>4</v>
      </c>
      <c r="D179" s="39">
        <f>Accueil!F20</f>
        <v>5</v>
      </c>
      <c r="E179" s="39">
        <f>Accueil!G20</f>
        <v>1</v>
      </c>
      <c r="F179" s="39">
        <f>Accueil!H20</f>
        <v>0</v>
      </c>
      <c r="G179" s="39">
        <f>Accueil!I20</f>
        <v>4</v>
      </c>
      <c r="H179" s="39">
        <f>Accueil!J20</f>
        <v>8</v>
      </c>
      <c r="I179" s="39">
        <f>Accueil!K20</f>
        <v>0</v>
      </c>
      <c r="J179" s="39">
        <f>Accueil!L20</f>
        <v>0</v>
      </c>
      <c r="K179" s="39">
        <f>Accueil!M20</f>
        <v>0</v>
      </c>
      <c r="L179" s="39">
        <f>Accueil!N20</f>
        <v>0</v>
      </c>
      <c r="M179" s="39">
        <f>Accueil!O20</f>
        <v>0</v>
      </c>
      <c r="N179" s="39">
        <f>Accueil!P20</f>
        <v>0</v>
      </c>
      <c r="O179" s="39">
        <f>Accueil!Q20</f>
        <v>0</v>
      </c>
      <c r="P179" s="39">
        <f>Accueil!R20</f>
        <v>0</v>
      </c>
      <c r="Q179" s="39">
        <f>Accueil!S20</f>
        <v>0</v>
      </c>
      <c r="R179" s="39">
        <f>Accueil!T20</f>
        <v>0</v>
      </c>
      <c r="S179" s="39">
        <f>Accueil!U20</f>
        <v>0</v>
      </c>
      <c r="T179" s="39">
        <f>Accueil!V20</f>
        <v>0</v>
      </c>
      <c r="U179" s="39">
        <f>Accueil!W20</f>
        <v>0</v>
      </c>
      <c r="V179" s="39">
        <f>Accueil!X20</f>
        <v>0</v>
      </c>
      <c r="W179" s="39">
        <f>Accueil!Y20</f>
        <v>0</v>
      </c>
      <c r="X179" s="39">
        <f>Accueil!Z20</f>
        <v>0</v>
      </c>
      <c r="Y179" s="39">
        <f>Accueil!AA20</f>
        <v>0</v>
      </c>
      <c r="Z179" s="39">
        <f>Accueil!AB20</f>
        <v>0</v>
      </c>
      <c r="AA179" s="39">
        <f>Accueil!AC20</f>
        <v>0</v>
      </c>
      <c r="AB179" s="39">
        <f>Accueil!AD20</f>
        <v>0</v>
      </c>
      <c r="AC179" s="39">
        <f>Accueil!AE20</f>
        <v>0</v>
      </c>
      <c r="AD179" s="39">
        <f>Accueil!AF20</f>
        <v>0</v>
      </c>
      <c r="AE179" s="39">
        <f>Accueil!AG20</f>
        <v>0</v>
      </c>
      <c r="AF179" s="39">
        <f>Accueil!AH20</f>
        <v>0</v>
      </c>
      <c r="AG179" s="39">
        <f>Accueil!AI20</f>
        <v>0</v>
      </c>
      <c r="AH179" s="39">
        <f>Accueil!AJ20</f>
        <v>0</v>
      </c>
      <c r="AI179" s="39">
        <f>Accueil!AK20</f>
        <v>0</v>
      </c>
      <c r="AJ179" s="39">
        <f>Accueil!AL20</f>
        <v>0</v>
      </c>
      <c r="AK179" s="39">
        <f>Accueil!AM20</f>
        <v>0</v>
      </c>
      <c r="AL179" s="39">
        <f>Accueil!AN20</f>
        <v>0</v>
      </c>
      <c r="AM179" s="39">
        <f>Accueil!AO20</f>
        <v>0</v>
      </c>
      <c r="AN179" s="39">
        <f>Accueil!AP20</f>
        <v>0</v>
      </c>
      <c r="AO179" s="39">
        <f>Accueil!AQ20</f>
        <v>4.4000000000000004</v>
      </c>
      <c r="AP179" s="40">
        <f>IF(C179=MAX(C172:C181),1,0)</f>
        <v>0</v>
      </c>
      <c r="AQ179" s="40">
        <f>IF(D179=MAX(D172:D181),1,0)</f>
        <v>0</v>
      </c>
      <c r="AR179" s="40">
        <f t="shared" ref="AR179:BC179" si="126">IF(E179=MAX(E172:E181),1,0)</f>
        <v>0</v>
      </c>
      <c r="AS179" s="40">
        <f t="shared" si="126"/>
        <v>0</v>
      </c>
      <c r="AT179" s="40">
        <f t="shared" si="126"/>
        <v>0</v>
      </c>
      <c r="AU179" s="40">
        <f t="shared" si="126"/>
        <v>1</v>
      </c>
      <c r="AV179" s="40">
        <f t="shared" si="126"/>
        <v>0</v>
      </c>
      <c r="AW179" s="40">
        <f t="shared" si="126"/>
        <v>0</v>
      </c>
      <c r="AX179" s="40">
        <f t="shared" si="126"/>
        <v>0</v>
      </c>
      <c r="AY179" s="40">
        <f t="shared" si="126"/>
        <v>0</v>
      </c>
      <c r="AZ179" s="40">
        <f t="shared" si="126"/>
        <v>0</v>
      </c>
      <c r="BA179" s="40">
        <f t="shared" si="126"/>
        <v>0</v>
      </c>
      <c r="BB179" s="40">
        <f t="shared" si="126"/>
        <v>0</v>
      </c>
      <c r="BC179" s="40">
        <f t="shared" si="126"/>
        <v>0</v>
      </c>
      <c r="BD179" s="40">
        <f>IF(Q179=MAX(Q172:Q181),1,0)</f>
        <v>0</v>
      </c>
      <c r="BE179" s="40">
        <f>IF(R179=MAX(R172:R181),1,0)</f>
        <v>0</v>
      </c>
      <c r="BF179" s="40">
        <f t="shared" ref="BF179" si="127">IF(S179=MAX(S172:S181),1,0)</f>
        <v>0</v>
      </c>
      <c r="BG179" s="40">
        <f t="shared" ref="BG179" si="128">IF(T179=MAX(T172:T181),1,0)</f>
        <v>0</v>
      </c>
      <c r="BH179" s="40">
        <f>IF(U179=MAX(U172:U181),1,0)</f>
        <v>0</v>
      </c>
      <c r="BI179" s="40">
        <f>IF(V179=MAX(V172:V181),1,0)</f>
        <v>0</v>
      </c>
      <c r="BJ179" s="40">
        <f t="shared" ref="BJ179" si="129">IF(W179=MAX(W172:W181),1,0)</f>
        <v>0</v>
      </c>
      <c r="BK179" s="40">
        <f t="shared" ref="BK179" si="130">IF(X179=MAX(X172:X181),1,0)</f>
        <v>0</v>
      </c>
      <c r="BL179" s="40">
        <f t="shared" ref="BL179" si="131">IF(Y179=MAX(Y172:Y181),1,0)</f>
        <v>0</v>
      </c>
      <c r="BM179" s="40">
        <f t="shared" ref="BM179" si="132">IF(Z179=MAX(Z172:Z181),1,0)</f>
        <v>0</v>
      </c>
      <c r="BN179" s="40">
        <f t="shared" ref="BN179" si="133">IF(AA179=MAX(AA172:AA181),1,0)</f>
        <v>0</v>
      </c>
      <c r="BO179" s="40">
        <f t="shared" ref="BO179" si="134">IF(AB179=MAX(AB172:AB181),1,0)</f>
        <v>0</v>
      </c>
      <c r="BP179" s="40">
        <f t="shared" ref="BP179" si="135">IF(AC179=MAX(AC172:AC181),1,0)</f>
        <v>0</v>
      </c>
      <c r="BQ179" s="40">
        <f t="shared" ref="BQ179" si="136">IF(AD179=MAX(AD172:AD181),1,0)</f>
        <v>0</v>
      </c>
      <c r="BR179" s="40">
        <f t="shared" ref="BR179" si="137">IF(AE179=MAX(AE172:AE181),1,0)</f>
        <v>0</v>
      </c>
      <c r="BS179" s="40">
        <f t="shared" ref="BS179" si="138">IF(AF179=MAX(AF172:AF181),1,0)</f>
        <v>0</v>
      </c>
      <c r="BT179" s="40">
        <f t="shared" ref="BT179" si="139">IF(AG179=MAX(AG172:AG181),1,0)</f>
        <v>0</v>
      </c>
      <c r="BU179" s="40">
        <f t="shared" ref="BU179" si="140">IF(AH179=MAX(AH172:AH181),1,0)</f>
        <v>0</v>
      </c>
      <c r="BV179" s="40">
        <f>IF(AI179=MAX(AI172:AI181),1,0)</f>
        <v>0</v>
      </c>
      <c r="BW179" s="40">
        <f>IF(AJ179=MAX(AJ172:AJ181),1,0)</f>
        <v>0</v>
      </c>
      <c r="BX179" s="40">
        <f t="shared" ref="BX179" si="141">IF(AK179=MAX(AK172:AK181),1,0)</f>
        <v>0</v>
      </c>
      <c r="BY179" s="40">
        <f t="shared" ref="BY179" si="142">IF(AL179=MAX(AL172:AL181),1,0)</f>
        <v>0</v>
      </c>
      <c r="BZ179" s="40">
        <f t="shared" ref="BZ179" si="143">IF(AM179=MAX(AM172:AM181),1,0)</f>
        <v>0</v>
      </c>
      <c r="CA179" s="40">
        <f>IF(AN179=MAX(AN172:AN181),1,0)</f>
        <v>0</v>
      </c>
      <c r="CB179" s="14"/>
      <c r="CC179" s="14"/>
      <c r="CD179" s="14"/>
    </row>
    <row r="180" spans="1:82" x14ac:dyDescent="0.25">
      <c r="A180" s="39" t="str">
        <f>Accueil!C21</f>
        <v>Renaud</v>
      </c>
      <c r="B180" s="39">
        <f>Accueil!D21</f>
        <v>15</v>
      </c>
      <c r="C180" s="39">
        <f>Accueil!E21</f>
        <v>7</v>
      </c>
      <c r="D180" s="39">
        <f>Accueil!F21</f>
        <v>0</v>
      </c>
      <c r="E180" s="39">
        <f>Accueil!G21</f>
        <v>1</v>
      </c>
      <c r="F180" s="39">
        <f>Accueil!H21</f>
        <v>3</v>
      </c>
      <c r="G180" s="39">
        <f>Accueil!I21</f>
        <v>0</v>
      </c>
      <c r="H180" s="39">
        <f>Accueil!J21</f>
        <v>4</v>
      </c>
      <c r="I180" s="39">
        <f>Accueil!K21</f>
        <v>0</v>
      </c>
      <c r="J180" s="39">
        <f>Accueil!L21</f>
        <v>0</v>
      </c>
      <c r="K180" s="39">
        <f>Accueil!M21</f>
        <v>0</v>
      </c>
      <c r="L180" s="39">
        <f>Accueil!N21</f>
        <v>0</v>
      </c>
      <c r="M180" s="39">
        <f>Accueil!O21</f>
        <v>0</v>
      </c>
      <c r="N180" s="39">
        <f>Accueil!P21</f>
        <v>0</v>
      </c>
      <c r="O180" s="39">
        <f>Accueil!Q21</f>
        <v>0</v>
      </c>
      <c r="P180" s="39">
        <f>Accueil!R21</f>
        <v>0</v>
      </c>
      <c r="Q180" s="39">
        <f>Accueil!S21</f>
        <v>0</v>
      </c>
      <c r="R180" s="39">
        <f>Accueil!T21</f>
        <v>0</v>
      </c>
      <c r="S180" s="39">
        <f>Accueil!U21</f>
        <v>0</v>
      </c>
      <c r="T180" s="39">
        <f>Accueil!V21</f>
        <v>0</v>
      </c>
      <c r="U180" s="39">
        <f>Accueil!W21</f>
        <v>0</v>
      </c>
      <c r="V180" s="39">
        <f>Accueil!X21</f>
        <v>0</v>
      </c>
      <c r="W180" s="39">
        <f>Accueil!Y21</f>
        <v>0</v>
      </c>
      <c r="X180" s="39">
        <f>Accueil!Z21</f>
        <v>0</v>
      </c>
      <c r="Y180" s="39">
        <f>Accueil!AA21</f>
        <v>0</v>
      </c>
      <c r="Z180" s="39">
        <f>Accueil!AB21</f>
        <v>0</v>
      </c>
      <c r="AA180" s="39">
        <f>Accueil!AC21</f>
        <v>0</v>
      </c>
      <c r="AB180" s="39">
        <f>Accueil!AD21</f>
        <v>0</v>
      </c>
      <c r="AC180" s="39">
        <f>Accueil!AE21</f>
        <v>0</v>
      </c>
      <c r="AD180" s="39">
        <f>Accueil!AF21</f>
        <v>0</v>
      </c>
      <c r="AE180" s="39">
        <f>Accueil!AG21</f>
        <v>0</v>
      </c>
      <c r="AF180" s="39">
        <f>Accueil!AH21</f>
        <v>0</v>
      </c>
      <c r="AG180" s="39">
        <f>Accueil!AI21</f>
        <v>0</v>
      </c>
      <c r="AH180" s="39">
        <f>Accueil!AJ21</f>
        <v>0</v>
      </c>
      <c r="AI180" s="39">
        <f>Accueil!AK21</f>
        <v>0</v>
      </c>
      <c r="AJ180" s="39">
        <f>Accueil!AL21</f>
        <v>0</v>
      </c>
      <c r="AK180" s="39">
        <f>Accueil!AM21</f>
        <v>0</v>
      </c>
      <c r="AL180" s="39">
        <f>Accueil!AN21</f>
        <v>0</v>
      </c>
      <c r="AM180" s="39">
        <f>Accueil!AO21</f>
        <v>0</v>
      </c>
      <c r="AN180" s="39">
        <f>Accueil!AP21</f>
        <v>0</v>
      </c>
      <c r="AO180" s="39">
        <f>Accueil!AQ21</f>
        <v>3.75</v>
      </c>
      <c r="AP180" s="40">
        <f>IF(C180=MAX(C172:C181),1,0)</f>
        <v>1</v>
      </c>
      <c r="AQ180" s="40">
        <f>IF(D180=MAX(D172:D181),1,0)</f>
        <v>0</v>
      </c>
      <c r="AR180" s="40">
        <f t="shared" ref="AR180:BC180" si="144">IF(E180=MAX(E172:E181),1,0)</f>
        <v>0</v>
      </c>
      <c r="AS180" s="40">
        <f t="shared" si="144"/>
        <v>0</v>
      </c>
      <c r="AT180" s="40">
        <f t="shared" si="144"/>
        <v>0</v>
      </c>
      <c r="AU180" s="40">
        <f t="shared" si="144"/>
        <v>0</v>
      </c>
      <c r="AV180" s="40">
        <f t="shared" si="144"/>
        <v>0</v>
      </c>
      <c r="AW180" s="40">
        <f t="shared" si="144"/>
        <v>0</v>
      </c>
      <c r="AX180" s="40">
        <f t="shared" si="144"/>
        <v>0</v>
      </c>
      <c r="AY180" s="40">
        <f t="shared" si="144"/>
        <v>0</v>
      </c>
      <c r="AZ180" s="40">
        <f t="shared" si="144"/>
        <v>0</v>
      </c>
      <c r="BA180" s="40">
        <f t="shared" si="144"/>
        <v>0</v>
      </c>
      <c r="BB180" s="40">
        <f t="shared" si="144"/>
        <v>0</v>
      </c>
      <c r="BC180" s="40">
        <f t="shared" si="144"/>
        <v>0</v>
      </c>
      <c r="BD180" s="40">
        <f>IF(Q180=MAX(Q172:Q181),1,0)</f>
        <v>0</v>
      </c>
      <c r="BE180" s="40">
        <f>IF(R180=MAX(R172:R181),1,0)</f>
        <v>0</v>
      </c>
      <c r="BF180" s="40">
        <f t="shared" ref="BF180" si="145">IF(S180=MAX(S172:S181),1,0)</f>
        <v>0</v>
      </c>
      <c r="BG180" s="40">
        <f t="shared" ref="BG180" si="146">IF(T180=MAX(T172:T181),1,0)</f>
        <v>0</v>
      </c>
      <c r="BH180" s="40">
        <f>IF(U180=MAX(U172:U181),1,0)</f>
        <v>0</v>
      </c>
      <c r="BI180" s="40">
        <f>IF(V180=MAX(V172:V181),1,0)</f>
        <v>0</v>
      </c>
      <c r="BJ180" s="40">
        <f t="shared" ref="BJ180" si="147">IF(W180=MAX(W172:W181),1,0)</f>
        <v>0</v>
      </c>
      <c r="BK180" s="40">
        <f t="shared" ref="BK180" si="148">IF(X180=MAX(X172:X181),1,0)</f>
        <v>0</v>
      </c>
      <c r="BL180" s="40">
        <f t="shared" ref="BL180" si="149">IF(Y180=MAX(Y172:Y181),1,0)</f>
        <v>0</v>
      </c>
      <c r="BM180" s="40">
        <f t="shared" ref="BM180" si="150">IF(Z180=MAX(Z172:Z181),1,0)</f>
        <v>0</v>
      </c>
      <c r="BN180" s="40">
        <f t="shared" ref="BN180" si="151">IF(AA180=MAX(AA172:AA181),1,0)</f>
        <v>0</v>
      </c>
      <c r="BO180" s="40">
        <f t="shared" ref="BO180" si="152">IF(AB180=MAX(AB172:AB181),1,0)</f>
        <v>0</v>
      </c>
      <c r="BP180" s="40">
        <f t="shared" ref="BP180" si="153">IF(AC180=MAX(AC172:AC181),1,0)</f>
        <v>0</v>
      </c>
      <c r="BQ180" s="40">
        <f t="shared" ref="BQ180" si="154">IF(AD180=MAX(AD172:AD181),1,0)</f>
        <v>0</v>
      </c>
      <c r="BR180" s="40">
        <f t="shared" ref="BR180" si="155">IF(AE180=MAX(AE172:AE181),1,0)</f>
        <v>0</v>
      </c>
      <c r="BS180" s="40">
        <f t="shared" ref="BS180" si="156">IF(AF180=MAX(AF172:AF181),1,0)</f>
        <v>0</v>
      </c>
      <c r="BT180" s="40">
        <f t="shared" ref="BT180" si="157">IF(AG180=MAX(AG172:AG181),1,0)</f>
        <v>0</v>
      </c>
      <c r="BU180" s="40">
        <f t="shared" ref="BU180" si="158">IF(AH180=MAX(AH172:AH181),1,0)</f>
        <v>0</v>
      </c>
      <c r="BV180" s="40">
        <f>IF(AI180=MAX(AI172:AI181),1,0)</f>
        <v>0</v>
      </c>
      <c r="BW180" s="40">
        <f>IF(AJ180=MAX(AJ172:AJ181),1,0)</f>
        <v>0</v>
      </c>
      <c r="BX180" s="40">
        <f t="shared" ref="BX180" si="159">IF(AK180=MAX(AK172:AK181),1,0)</f>
        <v>0</v>
      </c>
      <c r="BY180" s="40">
        <f t="shared" ref="BY180" si="160">IF(AL180=MAX(AL172:AL181),1,0)</f>
        <v>0</v>
      </c>
      <c r="BZ180" s="40">
        <f t="shared" ref="BZ180" si="161">IF(AM180=MAX(AM172:AM181),1,0)</f>
        <v>0</v>
      </c>
      <c r="CA180" s="40">
        <f>IF(AN180=MAX(AN172:AN181),1,0)</f>
        <v>0</v>
      </c>
      <c r="CB180" s="14"/>
      <c r="CC180" s="14"/>
      <c r="CD180" s="14"/>
    </row>
    <row r="181" spans="1:82" x14ac:dyDescent="0.25">
      <c r="A181" s="39" t="str">
        <f>Accueil!C22</f>
        <v>Matt</v>
      </c>
      <c r="B181" s="39">
        <f>Accueil!D22</f>
        <v>7</v>
      </c>
      <c r="C181" s="39">
        <f>Accueil!E22</f>
        <v>3</v>
      </c>
      <c r="D181" s="39">
        <f>Accueil!F22</f>
        <v>4</v>
      </c>
      <c r="E181" s="39">
        <f>Accueil!G22</f>
        <v>0</v>
      </c>
      <c r="F181" s="39">
        <f>Accueil!H22</f>
        <v>0</v>
      </c>
      <c r="G181" s="39">
        <f>Accueil!I22</f>
        <v>0</v>
      </c>
      <c r="H181" s="39">
        <f>Accueil!J22</f>
        <v>0</v>
      </c>
      <c r="I181" s="39">
        <f>Accueil!K22</f>
        <v>0</v>
      </c>
      <c r="J181" s="39">
        <f>Accueil!L22</f>
        <v>0</v>
      </c>
      <c r="K181" s="39">
        <f>Accueil!M22</f>
        <v>0</v>
      </c>
      <c r="L181" s="39">
        <f>Accueil!N22</f>
        <v>0</v>
      </c>
      <c r="M181" s="39">
        <f>Accueil!O22</f>
        <v>0</v>
      </c>
      <c r="N181" s="39">
        <f>Accueil!P22</f>
        <v>0</v>
      </c>
      <c r="O181" s="39">
        <f>Accueil!Q22</f>
        <v>0</v>
      </c>
      <c r="P181" s="39">
        <f>Accueil!R22</f>
        <v>0</v>
      </c>
      <c r="Q181" s="39">
        <f>Accueil!S22</f>
        <v>0</v>
      </c>
      <c r="R181" s="39">
        <f>Accueil!T22</f>
        <v>0</v>
      </c>
      <c r="S181" s="39">
        <f>Accueil!U22</f>
        <v>0</v>
      </c>
      <c r="T181" s="39">
        <f>Accueil!V22</f>
        <v>0</v>
      </c>
      <c r="U181" s="39">
        <f>Accueil!W22</f>
        <v>0</v>
      </c>
      <c r="V181" s="39">
        <f>Accueil!X22</f>
        <v>0</v>
      </c>
      <c r="W181" s="39">
        <f>Accueil!Y22</f>
        <v>0</v>
      </c>
      <c r="X181" s="39">
        <f>Accueil!Z22</f>
        <v>0</v>
      </c>
      <c r="Y181" s="39">
        <f>Accueil!AA22</f>
        <v>0</v>
      </c>
      <c r="Z181" s="39">
        <f>Accueil!AB22</f>
        <v>0</v>
      </c>
      <c r="AA181" s="39">
        <f>Accueil!AC22</f>
        <v>0</v>
      </c>
      <c r="AB181" s="39">
        <f>Accueil!AD22</f>
        <v>0</v>
      </c>
      <c r="AC181" s="39">
        <f>Accueil!AE22</f>
        <v>0</v>
      </c>
      <c r="AD181" s="39">
        <f>Accueil!AF22</f>
        <v>0</v>
      </c>
      <c r="AE181" s="39">
        <f>Accueil!AG22</f>
        <v>0</v>
      </c>
      <c r="AF181" s="39">
        <f>Accueil!AH22</f>
        <v>0</v>
      </c>
      <c r="AG181" s="39">
        <f>Accueil!AI22</f>
        <v>0</v>
      </c>
      <c r="AH181" s="39">
        <f>Accueil!AJ22</f>
        <v>0</v>
      </c>
      <c r="AI181" s="39">
        <f>Accueil!AK22</f>
        <v>0</v>
      </c>
      <c r="AJ181" s="39">
        <f>Accueil!AL22</f>
        <v>0</v>
      </c>
      <c r="AK181" s="39">
        <f>Accueil!AM22</f>
        <v>0</v>
      </c>
      <c r="AL181" s="39">
        <f>Accueil!AN22</f>
        <v>0</v>
      </c>
      <c r="AM181" s="39">
        <f>Accueil!AO22</f>
        <v>0</v>
      </c>
      <c r="AN181" s="39">
        <f>Accueil!AP22</f>
        <v>0</v>
      </c>
      <c r="AO181" s="39">
        <f>Accueil!AQ22</f>
        <v>3.5</v>
      </c>
      <c r="AP181" s="40">
        <f>IF(C181=MAX(C172:C181),1,0)</f>
        <v>0</v>
      </c>
      <c r="AQ181" s="40">
        <f>IF(D181=MAX(D172:D181),1,0)</f>
        <v>0</v>
      </c>
      <c r="AR181" s="40">
        <f t="shared" ref="AR181:BC181" si="162">IF(E181=MAX(E172:E181),1,0)</f>
        <v>0</v>
      </c>
      <c r="AS181" s="40">
        <f t="shared" si="162"/>
        <v>0</v>
      </c>
      <c r="AT181" s="40">
        <f t="shared" si="162"/>
        <v>0</v>
      </c>
      <c r="AU181" s="40">
        <f t="shared" si="162"/>
        <v>0</v>
      </c>
      <c r="AV181" s="40">
        <f t="shared" si="162"/>
        <v>0</v>
      </c>
      <c r="AW181" s="40">
        <f t="shared" si="162"/>
        <v>0</v>
      </c>
      <c r="AX181" s="40">
        <f t="shared" si="162"/>
        <v>0</v>
      </c>
      <c r="AY181" s="40">
        <f t="shared" si="162"/>
        <v>0</v>
      </c>
      <c r="AZ181" s="40">
        <f t="shared" si="162"/>
        <v>0</v>
      </c>
      <c r="BA181" s="40">
        <f t="shared" si="162"/>
        <v>0</v>
      </c>
      <c r="BB181" s="40">
        <f t="shared" si="162"/>
        <v>0</v>
      </c>
      <c r="BC181" s="40">
        <f t="shared" si="162"/>
        <v>0</v>
      </c>
      <c r="BD181" s="40">
        <f>IF(Q181=MAX(Q172:Q181),1,0)</f>
        <v>0</v>
      </c>
      <c r="BE181" s="40">
        <f>IF(R181=MAX(R172:R181),1,0)</f>
        <v>0</v>
      </c>
      <c r="BF181" s="40">
        <f t="shared" ref="BF181" si="163">IF(S181=MAX(S172:S181),1,0)</f>
        <v>0</v>
      </c>
      <c r="BG181" s="40">
        <f t="shared" ref="BG181" si="164">IF(T181=MAX(T172:T181),1,0)</f>
        <v>0</v>
      </c>
      <c r="BH181" s="40">
        <f>IF(U181=MAX(U172:U181),1,0)</f>
        <v>0</v>
      </c>
      <c r="BI181" s="40">
        <f>IF(V181=MAX(V172:V181),1,0)</f>
        <v>0</v>
      </c>
      <c r="BJ181" s="40">
        <f t="shared" ref="BJ181" si="165">IF(W181=MAX(W172:W181),1,0)</f>
        <v>0</v>
      </c>
      <c r="BK181" s="40">
        <f t="shared" ref="BK181" si="166">IF(X181=MAX(X172:X181),1,0)</f>
        <v>0</v>
      </c>
      <c r="BL181" s="40">
        <f t="shared" ref="BL181" si="167">IF(Y181=MAX(Y172:Y181),1,0)</f>
        <v>0</v>
      </c>
      <c r="BM181" s="40">
        <f t="shared" ref="BM181" si="168">IF(Z181=MAX(Z172:Z181),1,0)</f>
        <v>0</v>
      </c>
      <c r="BN181" s="40">
        <f t="shared" ref="BN181" si="169">IF(AA181=MAX(AA172:AA181),1,0)</f>
        <v>0</v>
      </c>
      <c r="BO181" s="40">
        <f t="shared" ref="BO181" si="170">IF(AB181=MAX(AB172:AB181),1,0)</f>
        <v>0</v>
      </c>
      <c r="BP181" s="40">
        <f t="shared" ref="BP181" si="171">IF(AC181=MAX(AC172:AC181),1,0)</f>
        <v>0</v>
      </c>
      <c r="BQ181" s="40">
        <f t="shared" ref="BQ181" si="172">IF(AD181=MAX(AD172:AD181),1,0)</f>
        <v>0</v>
      </c>
      <c r="BR181" s="40">
        <f t="shared" ref="BR181" si="173">IF(AE181=MAX(AE172:AE181),1,0)</f>
        <v>0</v>
      </c>
      <c r="BS181" s="40">
        <f t="shared" ref="BS181" si="174">IF(AF181=MAX(AF172:AF181),1,0)</f>
        <v>0</v>
      </c>
      <c r="BT181" s="40">
        <f t="shared" ref="BT181" si="175">IF(AG181=MAX(AG172:AG181),1,0)</f>
        <v>0</v>
      </c>
      <c r="BU181" s="40">
        <f t="shared" ref="BU181" si="176">IF(AH181=MAX(AH172:AH181),1,0)</f>
        <v>0</v>
      </c>
      <c r="BV181" s="40">
        <f>IF(AI181=MAX(AI172:AI181),1,0)</f>
        <v>0</v>
      </c>
      <c r="BW181" s="40">
        <f>IF(AJ181=MAX(AJ172:AJ181),1,0)</f>
        <v>0</v>
      </c>
      <c r="BX181" s="40">
        <f t="shared" ref="BX181" si="177">IF(AK181=MAX(AK172:AK181),1,0)</f>
        <v>0</v>
      </c>
      <c r="BY181" s="40">
        <f t="shared" ref="BY181" si="178">IF(AL181=MAX(AL172:AL181),1,0)</f>
        <v>0</v>
      </c>
      <c r="BZ181" s="40">
        <f t="shared" ref="BZ181" si="179">IF(AM181=MAX(AM172:AM181),1,0)</f>
        <v>0</v>
      </c>
      <c r="CA181" s="40">
        <f>IF(AN181=MAX(AN172:AN181),1,0)</f>
        <v>0</v>
      </c>
      <c r="CB181" s="14"/>
      <c r="CC181" s="14"/>
      <c r="CD181" s="14"/>
    </row>
    <row r="182" spans="1:82" ht="15.75" thickBot="1" x14ac:dyDescent="0.3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</row>
    <row r="183" spans="1:82" ht="15.75" thickBot="1" x14ac:dyDescent="0.3">
      <c r="A183" s="38"/>
      <c r="T183" s="57" t="s">
        <v>502</v>
      </c>
      <c r="U183" s="58"/>
      <c r="V183" s="59"/>
      <c r="W183" s="50"/>
    </row>
    <row r="185" spans="1:82" x14ac:dyDescent="0.25">
      <c r="A185" s="39" t="str">
        <f>Accueil!C13</f>
        <v>Régis</v>
      </c>
      <c r="B185" s="39"/>
      <c r="C185" s="39">
        <f>IF(C172="",NA(),SUM(C172)/COUNTIF(C172,"&gt;0"))</f>
        <v>5</v>
      </c>
      <c r="D185" s="39">
        <f>IF(D172="",NA(),SUM(C172:D172)/COUNTIF(C172:D172,"&gt;0"))</f>
        <v>4</v>
      </c>
      <c r="E185" s="39">
        <f>IF(E172="",NA(),SUM(C172:E172)/COUNTIF(C172:E172,"&gt;0"))</f>
        <v>3</v>
      </c>
      <c r="F185" s="39">
        <f>IF(F172="",NA(),SUM(C172:F172)/COUNTIF(C172:F172,"&gt;0"))</f>
        <v>3.25</v>
      </c>
      <c r="G185" s="39">
        <f>IF(G172="",NA(),SUM(C172:G172)/COUNTIF(C172:G172,"&gt;0"))</f>
        <v>3.4</v>
      </c>
      <c r="H185" s="39">
        <f>IF(H172="",NA(),SUM(C172:H172)/COUNTIF(C172:H172,"&gt;0"))</f>
        <v>3.6666666666666665</v>
      </c>
      <c r="I185" s="39">
        <f>IF(I172="",NA(),SUM(C172:I172)/COUNTIF(C172:I172,"&gt;0"))</f>
        <v>3.8571428571428572</v>
      </c>
      <c r="J185" s="39">
        <f>IF(J172="",NA(),SUM(C172:J172)/COUNTIF(C172:J172,"&gt;0"))</f>
        <v>4.375</v>
      </c>
      <c r="K185" s="39">
        <f>IF(K172="",NA(),SUM(C172:K172)/COUNTIF(C172:K172,"&gt;0"))</f>
        <v>4.4444444444444446</v>
      </c>
      <c r="L185" s="39">
        <f>IF(L172="",NA(),SUM(C172:L172)/COUNTIF(C172:L172,"&gt;0"))</f>
        <v>4.3</v>
      </c>
      <c r="M185" s="39">
        <f>IF(M172="",NA(),SUM(C172:M172)/COUNTIF(C172:M172,"&gt;0"))</f>
        <v>4.2727272727272725</v>
      </c>
      <c r="N185" s="39">
        <f>IF(N172="",NA(),SUM(C172:N172)/COUNTIF(C172:N172,"&gt;0"))</f>
        <v>4.416666666666667</v>
      </c>
      <c r="O185" s="39">
        <f>IF(O172="",NA(),SUM(C172:O172)/COUNTIF(C172:O172,"&gt;0"))</f>
        <v>4.4615384615384617</v>
      </c>
      <c r="P185" s="39">
        <f>IF(P172="",NA(),SUM(C172:P172)/COUNTIF(C172:P172,"&gt;0"))</f>
        <v>4.3571428571428568</v>
      </c>
      <c r="Q185" s="39">
        <f>IF(Q172="",NA(),SUM(C172:Q172)/COUNTIF(C172:Q172,"&gt;0"))</f>
        <v>4.5333333333333332</v>
      </c>
      <c r="R185" s="39">
        <f>IF(R172="",NA(),SUM(C172:R172)/COUNTIF(C172:R172,"&gt;0"))</f>
        <v>4.5</v>
      </c>
      <c r="S185" s="39">
        <f>IF(S172="",NA(),SUM(C172:S172)/COUNTIF(C172:S172,"&gt;0"))</f>
        <v>4.5882352941176467</v>
      </c>
      <c r="T185" s="39">
        <f>IF(T172="",NA(),SUM(C172:T172)/COUNTIF(C172:T172,"&gt;0"))</f>
        <v>4.5555555555555554</v>
      </c>
      <c r="U185" s="39">
        <f>IF(U172="",NA(),SUM(C172:U172)/COUNTIF(C172:U172,"&gt;0"))</f>
        <v>4.6315789473684212</v>
      </c>
      <c r="V185" s="39">
        <f>IF(V172="",NA(),SUM(C172:V172)/COUNTIF(C172:V172,"&gt;0"))</f>
        <v>4.55</v>
      </c>
      <c r="W185" s="39">
        <f>IF(W172="",NA(),SUM(C172:W172)/COUNTIF(C172:W172,"&gt;0"))</f>
        <v>4.5714285714285712</v>
      </c>
      <c r="X185" s="39">
        <f>IF(X172="",NA(),SUM(C172:X172)/COUNTIF(C172:X172,"&gt;0"))</f>
        <v>4.5</v>
      </c>
      <c r="Y185" s="39">
        <f>IF(Y172="",NA(),SUM(C172:Y172)/COUNTIF(C172:Y172,"&gt;0"))</f>
        <v>4.3913043478260869</v>
      </c>
      <c r="Z185" s="39">
        <f>IF(Z172="",NA(),SUM(C172:Z172)/COUNTIF(C172:Z172,"&gt;0"))</f>
        <v>4.416666666666667</v>
      </c>
      <c r="AA185" s="39">
        <f>IF(AA172="",NA(),SUM(C172:AA172)/COUNTIF(C172:AA172,"&gt;0"))</f>
        <v>4.4400000000000004</v>
      </c>
      <c r="AB185" s="39">
        <f>IF(AB172="",NA(),SUM(C172:AB172)/COUNTIF(C172:AB172,"&gt;0"))</f>
        <v>4.384615384615385</v>
      </c>
      <c r="AC185" s="39">
        <f>IF(AC172="",NA(),SUM(C172:AC172)/COUNTIF(C172:AC172,"&gt;0"))</f>
        <v>4.4814814814814818</v>
      </c>
      <c r="AD185" s="39">
        <f>IF(AD172="",NA(),SUM(C172:AD172)/COUNTIF(C172:AD172,"&gt;0"))</f>
        <v>4.5357142857142856</v>
      </c>
      <c r="AE185" s="39">
        <f>IF(AE172="",NA(),SUM(C172:AE172)/COUNTIF(C172:AE172,"&gt;0"))</f>
        <v>4.6206896551724137</v>
      </c>
      <c r="AF185" s="39">
        <f>IF(AF172="",NA(),SUM(C172:AF172)/COUNTIF(C172:AF172,"&gt;0"))</f>
        <v>4.6333333333333337</v>
      </c>
      <c r="AG185" s="39">
        <f>IF(AG172="",NA(),SUM(C172:AG172)/COUNTIF(C172:AG172,"&gt;0"))</f>
        <v>4.580645161290323</v>
      </c>
      <c r="AH185" s="39">
        <f>IF(AH172="",NA(),SUM(C172:AH172)/COUNTIF(C172:AH172,"&gt;0"))</f>
        <v>4.59375</v>
      </c>
      <c r="AI185" s="39">
        <f>IF(AI172="",NA(),SUM(C172:AI172)/COUNTIF(C172:AI172,"&gt;0"))</f>
        <v>4.6060606060606064</v>
      </c>
      <c r="AJ185" s="39">
        <f>IF(AJ172="",NA(),SUM(C172:AJ172)/COUNTIF(C172:AJ172,"&gt;0"))</f>
        <v>4.5882352941176467</v>
      </c>
      <c r="AK185" s="39">
        <f>IF(AK172="",NA(),SUM(C172:AK172)/COUNTIF(C172:AK172,"&gt;0"))</f>
        <v>4.5999999999999996</v>
      </c>
      <c r="AL185" s="39">
        <f>IF(AL172="",NA(),SUM(C172:AL172)/COUNTIF(C172:AL172,"&gt;0"))</f>
        <v>4.6111111111111107</v>
      </c>
      <c r="AM185" s="39">
        <f>IF(AM172="",NA(),SUM(C172:AM172)/COUNTIF(C172:AM172,"&gt;0"))</f>
        <v>4.6486486486486482</v>
      </c>
      <c r="AN185" s="51">
        <f>IF(AN172="",NA(),SUM(C172:AN172)/COUNTIF(C172:AN172,"&gt;0"))</f>
        <v>4.6578947368421053</v>
      </c>
      <c r="AO185" s="52"/>
    </row>
    <row r="186" spans="1:82" x14ac:dyDescent="0.25">
      <c r="A186" s="39" t="str">
        <f>Accueil!C14</f>
        <v>Manu</v>
      </c>
      <c r="B186" s="39"/>
      <c r="C186" s="39">
        <f t="shared" ref="C186:C194" si="180">IF(C173="",NA(),SUM(C173)/COUNTIF(C173,"&gt;0"))</f>
        <v>4</v>
      </c>
      <c r="D186" s="39">
        <f t="shared" ref="D186:D194" si="181">IF(D173="",NA(),SUM(C173:D173)/COUNTIF(C173:D173,"&gt;0"))</f>
        <v>5</v>
      </c>
      <c r="E186" s="39">
        <f t="shared" ref="E186:E194" si="182">IF(E173="",NA(),SUM(C173:E173)/COUNTIF(C173:E173,"&gt;0"))</f>
        <v>4.666666666666667</v>
      </c>
      <c r="F186" s="39">
        <f t="shared" ref="F186:F194" si="183">IF(F173="",NA(),SUM(C173:F173)/COUNTIF(C173:F173,"&gt;0"))</f>
        <v>3.75</v>
      </c>
      <c r="G186" s="39">
        <f t="shared" ref="G186:G194" si="184">IF(G173="",NA(),SUM(C173:G173)/COUNTIF(C173:G173,"&gt;0"))</f>
        <v>3.6</v>
      </c>
      <c r="H186" s="39">
        <f t="shared" ref="H186:H194" si="185">IF(H173="",NA(),SUM(C173:H173)/COUNTIF(C173:H173,"&gt;0"))</f>
        <v>3.8333333333333335</v>
      </c>
      <c r="I186" s="39">
        <f t="shared" ref="I186:I194" si="186">IF(I173="",NA(),SUM(C173:I173)/COUNTIF(C173:I173,"&gt;0"))</f>
        <v>3.8571428571428572</v>
      </c>
      <c r="J186" s="39">
        <f t="shared" ref="J186:J194" si="187">IF(J173="",NA(),SUM(C173:J173)/COUNTIF(C173:J173,"&gt;0"))</f>
        <v>4.25</v>
      </c>
      <c r="K186" s="39">
        <f t="shared" ref="K186:K194" si="188">IF(K173="",NA(),SUM(C173:K173)/COUNTIF(C173:K173,"&gt;0"))</f>
        <v>4.333333333333333</v>
      </c>
      <c r="L186" s="39">
        <f t="shared" ref="L186:L194" si="189">IF(L173="",NA(),SUM(C173:L173)/COUNTIF(C173:L173,"&gt;0"))</f>
        <v>4.4000000000000004</v>
      </c>
      <c r="M186" s="39">
        <f t="shared" ref="M186:M194" si="190">IF(M173="",NA(),SUM(C173:M173)/COUNTIF(C173:M173,"&gt;0"))</f>
        <v>4.6363636363636367</v>
      </c>
      <c r="N186" s="39">
        <f t="shared" ref="N186:N194" si="191">IF(N173="",NA(),SUM(C173:N173)/COUNTIF(C173:N173,"&gt;0"))</f>
        <v>4.583333333333333</v>
      </c>
      <c r="O186" s="39">
        <f t="shared" ref="O186:O194" si="192">IF(O173="",NA(),SUM(C173:O173)/COUNTIF(C173:O173,"&gt;0"))</f>
        <v>4.615384615384615</v>
      </c>
      <c r="P186" s="39">
        <f t="shared" ref="P186:P194" si="193">IF(P173="",NA(),SUM(C173:P173)/COUNTIF(C173:P173,"&gt;0"))</f>
        <v>4.5714285714285712</v>
      </c>
      <c r="Q186" s="39">
        <f t="shared" ref="Q186:Q194" si="194">IF(Q173="",NA(),SUM(C173:Q173)/COUNTIF(C173:Q173,"&gt;0"))</f>
        <v>4.666666666666667</v>
      </c>
      <c r="R186" s="39">
        <f t="shared" ref="R186:R194" si="195">IF(R173="",NA(),SUM(C173:R173)/COUNTIF(C173:R173,"&gt;0"))</f>
        <v>4.6875</v>
      </c>
      <c r="S186" s="39">
        <f t="shared" ref="S186:S194" si="196">IF(S173="",NA(),SUM(C173:S173)/COUNTIF(C173:S173,"&gt;0"))</f>
        <v>4.8235294117647056</v>
      </c>
      <c r="T186" s="39">
        <f t="shared" ref="T186:T194" si="197">IF(T173="",NA(),SUM(C173:T173)/COUNTIF(C173:T173,"&gt;0"))</f>
        <v>4.7222222222222223</v>
      </c>
      <c r="U186" s="39">
        <f t="shared" ref="U186:U194" si="198">IF(U173="",NA(),SUM(C173:U173)/COUNTIF(C173:U173,"&gt;0"))</f>
        <v>4.8421052631578947</v>
      </c>
      <c r="V186" s="39">
        <f t="shared" ref="V186:V194" si="199">IF(V173="",NA(),SUM(C173:V173)/COUNTIF(C173:V173,"&gt;0"))</f>
        <v>4.8499999999999996</v>
      </c>
      <c r="W186" s="39">
        <f t="shared" ref="W186:W194" si="200">IF(W173="",NA(),SUM(C173:W173)/COUNTIF(C173:W173,"&gt;0"))</f>
        <v>4.8095238095238093</v>
      </c>
      <c r="X186" s="39">
        <f t="shared" ref="X186:X194" si="201">IF(X173="",NA(),SUM(C173:X173)/COUNTIF(C173:X173,"&gt;0"))</f>
        <v>4.7272727272727275</v>
      </c>
      <c r="Y186" s="39">
        <f t="shared" ref="Y186:Y194" si="202">IF(Y173="",NA(),SUM(C173:Y173)/COUNTIF(C173:Y173,"&gt;0"))</f>
        <v>4.6086956521739131</v>
      </c>
      <c r="Z186" s="39">
        <f t="shared" ref="Z186:Z194" si="203">IF(Z173="",NA(),SUM(C173:Z173)/COUNTIF(C173:Z173,"&gt;0"))</f>
        <v>4.583333333333333</v>
      </c>
      <c r="AA186" s="39">
        <f t="shared" ref="AA186:AA194" si="204">IF(AA173="",NA(),SUM(C173:AA173)/COUNTIF(C173:AA173,"&gt;0"))</f>
        <v>4.5199999999999996</v>
      </c>
      <c r="AB186" s="39">
        <f t="shared" ref="AB186:AB194" si="205">IF(AB173="",NA(),SUM(C173:AB173)/COUNTIF(C173:AB173,"&gt;0"))</f>
        <v>4.5769230769230766</v>
      </c>
      <c r="AC186" s="39">
        <f t="shared" ref="AC186:AC194" si="206">IF(AC173="",NA(),SUM(C173:AC173)/COUNTIF(C173:AC173,"&gt;0"))</f>
        <v>4.5185185185185182</v>
      </c>
      <c r="AD186" s="39">
        <f t="shared" ref="AD186:AD194" si="207">IF(AD173="",NA(),SUM(C173:AD173)/COUNTIF(C173:AD173,"&gt;0"))</f>
        <v>4.5</v>
      </c>
      <c r="AE186" s="39">
        <f t="shared" ref="AE186:AE194" si="208">IF(AE173="",NA(),SUM(C173:AE173)/COUNTIF(C173:AE173,"&gt;0"))</f>
        <v>4.5517241379310347</v>
      </c>
      <c r="AF186" s="39">
        <f t="shared" ref="AF186:AF194" si="209">IF(AF173="",NA(),SUM(C173:AF173)/COUNTIF(C173:AF173,"&gt;0"))</f>
        <v>4.5</v>
      </c>
      <c r="AG186" s="39">
        <f t="shared" ref="AG186:AG194" si="210">IF(AG173="",NA(),SUM(C173:AG173)/COUNTIF(C173:AG173,"&gt;0"))</f>
        <v>4.580645161290323</v>
      </c>
      <c r="AH186" s="39">
        <f t="shared" ref="AH186:AH194" si="211">IF(AH173="",NA(),SUM(C173:AH173)/COUNTIF(C173:AH173,"&gt;0"))</f>
        <v>4.5625</v>
      </c>
      <c r="AI186" s="39">
        <f t="shared" ref="AI186:AI194" si="212">IF(AI173="",NA(),SUM(C173:AI173)/COUNTIF(C173:AI173,"&gt;0"))</f>
        <v>4.6363636363636367</v>
      </c>
      <c r="AJ186" s="39">
        <f t="shared" ref="AJ186:AJ194" si="213">IF(AJ173="",NA(),SUM(C173:AJ173)/COUNTIF(C173:AJ173,"&gt;0"))</f>
        <v>4.6470588235294121</v>
      </c>
      <c r="AK186" s="39">
        <f t="shared" ref="AK186:AK194" si="214">IF(AK173="",NA(),SUM(C173:AK173)/COUNTIF(C173:AK173,"&gt;0"))</f>
        <v>4.628571428571429</v>
      </c>
      <c r="AL186" s="39">
        <f t="shared" ref="AL186:AL194" si="215">IF(AL173="",NA(),SUM(C173:AL173)/COUNTIF(C173:AL173,"&gt;0"))</f>
        <v>4.6388888888888893</v>
      </c>
      <c r="AM186" s="39">
        <f t="shared" ref="AM186:AM194" si="216">IF(AM173="",NA(),SUM(C173:AM173)/COUNTIF(C173:AM173,"&gt;0"))</f>
        <v>4.6216216216216219</v>
      </c>
      <c r="AN186" s="51">
        <f t="shared" ref="AN186:AN194" si="217">IF(AN173="",NA(),SUM(C173:AN173)/COUNTIF(C173:AN173,"&gt;0"))</f>
        <v>4.6315789473684212</v>
      </c>
      <c r="AO186" s="52"/>
    </row>
    <row r="187" spans="1:82" x14ac:dyDescent="0.25">
      <c r="A187" s="39" t="str">
        <f>Accueil!C15</f>
        <v>Rémi</v>
      </c>
      <c r="B187" s="39"/>
      <c r="C187" s="39">
        <f t="shared" si="180"/>
        <v>4</v>
      </c>
      <c r="D187" s="39">
        <f t="shared" si="181"/>
        <v>4</v>
      </c>
      <c r="E187" s="39">
        <f t="shared" si="182"/>
        <v>4.666666666666667</v>
      </c>
      <c r="F187" s="39">
        <f t="shared" si="183"/>
        <v>4</v>
      </c>
      <c r="G187" s="39">
        <f t="shared" si="184"/>
        <v>3.6</v>
      </c>
      <c r="H187" s="39">
        <f t="shared" si="185"/>
        <v>3.8333333333333335</v>
      </c>
      <c r="I187" s="39">
        <f t="shared" si="186"/>
        <v>3.7142857142857144</v>
      </c>
      <c r="J187" s="39">
        <f t="shared" si="187"/>
        <v>4</v>
      </c>
      <c r="K187" s="39">
        <f t="shared" si="188"/>
        <v>3.7777777777777777</v>
      </c>
      <c r="L187" s="39">
        <f t="shared" si="189"/>
        <v>3.9</v>
      </c>
      <c r="M187" s="39">
        <f t="shared" si="190"/>
        <v>4.0909090909090908</v>
      </c>
      <c r="N187" s="39">
        <f t="shared" si="191"/>
        <v>4.166666666666667</v>
      </c>
      <c r="O187" s="39">
        <f t="shared" si="192"/>
        <v>4.2307692307692308</v>
      </c>
      <c r="P187" s="39">
        <f t="shared" si="193"/>
        <v>4.2857142857142856</v>
      </c>
      <c r="Q187" s="39">
        <f t="shared" si="194"/>
        <v>4.333333333333333</v>
      </c>
      <c r="R187" s="39">
        <f t="shared" si="195"/>
        <v>4.5</v>
      </c>
      <c r="S187" s="39">
        <f t="shared" si="196"/>
        <v>4.4705882352941178</v>
      </c>
      <c r="T187" s="39">
        <f t="shared" si="197"/>
        <v>4.333333333333333</v>
      </c>
      <c r="U187" s="39">
        <f t="shared" si="198"/>
        <v>4.4210526315789478</v>
      </c>
      <c r="V187" s="39">
        <f t="shared" si="199"/>
        <v>4.4000000000000004</v>
      </c>
      <c r="W187" s="39">
        <f t="shared" si="200"/>
        <v>4.4761904761904763</v>
      </c>
      <c r="X187" s="39">
        <f t="shared" si="201"/>
        <v>4.3181818181818183</v>
      </c>
      <c r="Y187" s="39">
        <f t="shared" si="202"/>
        <v>4.2173913043478262</v>
      </c>
      <c r="Z187" s="39">
        <f t="shared" si="203"/>
        <v>4.25</v>
      </c>
      <c r="AA187" s="39">
        <f t="shared" si="204"/>
        <v>4.32</v>
      </c>
      <c r="AB187" s="39">
        <f t="shared" si="205"/>
        <v>4.3076923076923075</v>
      </c>
      <c r="AC187" s="39">
        <f t="shared" si="206"/>
        <v>4.2962962962962967</v>
      </c>
      <c r="AD187" s="39">
        <f t="shared" si="207"/>
        <v>4.25</v>
      </c>
      <c r="AE187" s="39">
        <f t="shared" si="208"/>
        <v>4.2413793103448274</v>
      </c>
      <c r="AF187" s="39">
        <f t="shared" si="209"/>
        <v>4.2666666666666666</v>
      </c>
      <c r="AG187" s="39">
        <f t="shared" si="210"/>
        <v>4.258064516129032</v>
      </c>
      <c r="AH187" s="39">
        <f t="shared" si="211"/>
        <v>4.3125</v>
      </c>
      <c r="AI187" s="39">
        <f t="shared" si="212"/>
        <v>4.3636363636363633</v>
      </c>
      <c r="AJ187" s="39">
        <f t="shared" si="213"/>
        <v>4.4705882352941178</v>
      </c>
      <c r="AK187" s="39">
        <f t="shared" si="214"/>
        <v>4.4571428571428573</v>
      </c>
      <c r="AL187" s="39">
        <f t="shared" si="215"/>
        <v>4.5</v>
      </c>
      <c r="AM187" s="39">
        <f t="shared" si="216"/>
        <v>4.4864864864864868</v>
      </c>
      <c r="AN187" s="51">
        <f t="shared" si="217"/>
        <v>4.5</v>
      </c>
      <c r="AO187" s="52"/>
    </row>
    <row r="188" spans="1:82" x14ac:dyDescent="0.25">
      <c r="A188" s="39" t="str">
        <f>Accueil!C16</f>
        <v>James</v>
      </c>
      <c r="B188" s="39"/>
      <c r="C188" s="39">
        <f t="shared" si="180"/>
        <v>5</v>
      </c>
      <c r="D188" s="39">
        <f t="shared" si="181"/>
        <v>5</v>
      </c>
      <c r="E188" s="39">
        <f t="shared" si="182"/>
        <v>4.5</v>
      </c>
      <c r="F188" s="39">
        <f t="shared" si="183"/>
        <v>3.6666666666666665</v>
      </c>
      <c r="G188" s="39">
        <f t="shared" si="184"/>
        <v>3.75</v>
      </c>
      <c r="H188" s="39">
        <f t="shared" si="185"/>
        <v>4.2</v>
      </c>
      <c r="I188" s="39">
        <f t="shared" si="186"/>
        <v>4.2</v>
      </c>
      <c r="J188" s="39">
        <f t="shared" si="187"/>
        <v>4.2</v>
      </c>
      <c r="K188" s="39">
        <f t="shared" si="188"/>
        <v>4.166666666666667</v>
      </c>
      <c r="L188" s="39">
        <f t="shared" si="189"/>
        <v>4.1428571428571432</v>
      </c>
      <c r="M188" s="39">
        <f t="shared" si="190"/>
        <v>4.375</v>
      </c>
      <c r="N188" s="39">
        <f t="shared" si="191"/>
        <v>4.4444444444444446</v>
      </c>
      <c r="O188" s="39">
        <f t="shared" si="192"/>
        <v>4.5999999999999996</v>
      </c>
      <c r="P188" s="39">
        <f t="shared" si="193"/>
        <v>4.6363636363636367</v>
      </c>
      <c r="Q188" s="39">
        <f t="shared" si="194"/>
        <v>4.666666666666667</v>
      </c>
      <c r="R188" s="39">
        <f t="shared" si="195"/>
        <v>4.615384615384615</v>
      </c>
      <c r="S188" s="39">
        <f t="shared" si="196"/>
        <v>4.7857142857142856</v>
      </c>
      <c r="T188" s="39">
        <f t="shared" si="197"/>
        <v>4.666666666666667</v>
      </c>
      <c r="U188" s="39">
        <f t="shared" si="198"/>
        <v>4.6875</v>
      </c>
      <c r="V188" s="39">
        <f t="shared" si="199"/>
        <v>4.6470588235294121</v>
      </c>
      <c r="W188" s="39">
        <f t="shared" si="200"/>
        <v>4.666666666666667</v>
      </c>
      <c r="X188" s="39">
        <f t="shared" si="201"/>
        <v>4.6842105263157894</v>
      </c>
      <c r="Y188" s="39">
        <f t="shared" si="202"/>
        <v>4.55</v>
      </c>
      <c r="Z188" s="39">
        <f t="shared" si="203"/>
        <v>4.5238095238095237</v>
      </c>
      <c r="AA188" s="39">
        <f t="shared" si="204"/>
        <v>4.5</v>
      </c>
      <c r="AB188" s="39">
        <f t="shared" si="205"/>
        <v>4.4782608695652177</v>
      </c>
      <c r="AC188" s="39">
        <f t="shared" si="206"/>
        <v>4.541666666666667</v>
      </c>
      <c r="AD188" s="39">
        <f t="shared" si="207"/>
        <v>4.5999999999999996</v>
      </c>
      <c r="AE188" s="39">
        <f t="shared" si="208"/>
        <v>4.5769230769230766</v>
      </c>
      <c r="AF188" s="39">
        <f t="shared" si="209"/>
        <v>4.6296296296296298</v>
      </c>
      <c r="AG188" s="39">
        <f t="shared" si="210"/>
        <v>4.6428571428571432</v>
      </c>
      <c r="AH188" s="39">
        <f t="shared" si="211"/>
        <v>4.6896551724137927</v>
      </c>
      <c r="AI188" s="39">
        <f t="shared" si="212"/>
        <v>4.7666666666666666</v>
      </c>
      <c r="AJ188" s="39">
        <f t="shared" si="213"/>
        <v>4.774193548387097</v>
      </c>
      <c r="AK188" s="39">
        <f t="shared" si="214"/>
        <v>4.75</v>
      </c>
      <c r="AL188" s="39">
        <f t="shared" si="215"/>
        <v>4.7878787878787881</v>
      </c>
      <c r="AM188" s="39">
        <f t="shared" si="216"/>
        <v>4.7941176470588234</v>
      </c>
      <c r="AN188" s="51">
        <f t="shared" si="217"/>
        <v>4.8</v>
      </c>
      <c r="AO188" s="52"/>
    </row>
    <row r="189" spans="1:82" x14ac:dyDescent="0.25">
      <c r="A189" s="39" t="str">
        <f>Accueil!C17</f>
        <v>Sarah</v>
      </c>
      <c r="B189" s="39"/>
      <c r="C189" s="39">
        <f t="shared" si="180"/>
        <v>4</v>
      </c>
      <c r="D189" s="39">
        <f t="shared" si="181"/>
        <v>4.5</v>
      </c>
      <c r="E189" s="39">
        <f t="shared" si="182"/>
        <v>4</v>
      </c>
      <c r="F189" s="39">
        <f t="shared" si="183"/>
        <v>3.5</v>
      </c>
      <c r="G189" s="39">
        <f t="shared" si="184"/>
        <v>3.8</v>
      </c>
      <c r="H189" s="39">
        <f t="shared" si="185"/>
        <v>3.5</v>
      </c>
      <c r="I189" s="39">
        <f t="shared" si="186"/>
        <v>3.7142857142857144</v>
      </c>
      <c r="J189" s="39">
        <f t="shared" si="187"/>
        <v>3.875</v>
      </c>
      <c r="K189" s="39">
        <f t="shared" si="188"/>
        <v>3.8888888888888888</v>
      </c>
      <c r="L189" s="39">
        <f t="shared" si="189"/>
        <v>4.0999999999999996</v>
      </c>
      <c r="M189" s="39">
        <f t="shared" si="190"/>
        <v>4.2727272727272725</v>
      </c>
      <c r="N189" s="39">
        <f t="shared" si="191"/>
        <v>4.333333333333333</v>
      </c>
      <c r="O189" s="39">
        <f t="shared" si="192"/>
        <v>4.1538461538461542</v>
      </c>
      <c r="P189" s="39">
        <f t="shared" si="193"/>
        <v>4.2857142857142856</v>
      </c>
      <c r="Q189" s="39">
        <f t="shared" si="194"/>
        <v>4.333333333333333</v>
      </c>
      <c r="R189" s="39">
        <f t="shared" si="195"/>
        <v>4.4375</v>
      </c>
      <c r="S189" s="39">
        <f t="shared" si="196"/>
        <v>4.2352941176470589</v>
      </c>
      <c r="T189" s="39">
        <f t="shared" si="197"/>
        <v>4.2222222222222223</v>
      </c>
      <c r="U189" s="39">
        <f t="shared" si="198"/>
        <v>4.2105263157894735</v>
      </c>
      <c r="V189" s="39">
        <f t="shared" si="199"/>
        <v>4.1500000000000004</v>
      </c>
      <c r="W189" s="39">
        <f t="shared" si="200"/>
        <v>4.1904761904761907</v>
      </c>
      <c r="X189" s="39">
        <f t="shared" si="201"/>
        <v>4.1818181818181817</v>
      </c>
      <c r="Y189" s="39">
        <f t="shared" si="202"/>
        <v>4.1739130434782608</v>
      </c>
      <c r="Z189" s="39">
        <f t="shared" si="203"/>
        <v>4.25</v>
      </c>
      <c r="AA189" s="39">
        <f t="shared" si="204"/>
        <v>4.24</v>
      </c>
      <c r="AB189" s="39">
        <f t="shared" si="205"/>
        <v>4.1538461538461542</v>
      </c>
      <c r="AC189" s="39">
        <f t="shared" si="206"/>
        <v>4.1111111111111107</v>
      </c>
      <c r="AD189" s="39">
        <f t="shared" si="207"/>
        <v>4.1071428571428568</v>
      </c>
      <c r="AE189" s="39">
        <f t="shared" si="208"/>
        <v>4.1724137931034484</v>
      </c>
      <c r="AF189" s="39">
        <f t="shared" si="209"/>
        <v>4.166666666666667</v>
      </c>
      <c r="AG189" s="39">
        <f t="shared" si="210"/>
        <v>4.225806451612903</v>
      </c>
      <c r="AH189" s="39">
        <f t="shared" si="211"/>
        <v>4.25</v>
      </c>
      <c r="AI189" s="39">
        <f t="shared" si="212"/>
        <v>4.3636363636363633</v>
      </c>
      <c r="AJ189" s="39">
        <f t="shared" si="213"/>
        <v>4.382352941176471</v>
      </c>
      <c r="AK189" s="39">
        <f t="shared" si="214"/>
        <v>4.371428571428571</v>
      </c>
      <c r="AL189" s="39">
        <f t="shared" si="215"/>
        <v>4.416666666666667</v>
      </c>
      <c r="AM189" s="39">
        <f t="shared" si="216"/>
        <v>4.4324324324324325</v>
      </c>
      <c r="AN189" s="51">
        <f t="shared" si="217"/>
        <v>4.3947368421052628</v>
      </c>
      <c r="AO189" s="52"/>
    </row>
    <row r="190" spans="1:82" x14ac:dyDescent="0.25">
      <c r="A190" s="39" t="str">
        <f>Accueil!C18</f>
        <v>Mélanie</v>
      </c>
      <c r="B190" s="39"/>
      <c r="C190" s="39">
        <f t="shared" si="180"/>
        <v>3</v>
      </c>
      <c r="D190" s="39">
        <f t="shared" si="181"/>
        <v>4</v>
      </c>
      <c r="E190" s="39">
        <f t="shared" si="182"/>
        <v>3.3333333333333335</v>
      </c>
      <c r="F190" s="39">
        <f t="shared" si="183"/>
        <v>3.5</v>
      </c>
      <c r="G190" s="39">
        <f t="shared" si="184"/>
        <v>4.2</v>
      </c>
      <c r="H190" s="39">
        <f t="shared" si="185"/>
        <v>4.333333333333333</v>
      </c>
      <c r="I190" s="39">
        <f t="shared" si="186"/>
        <v>4</v>
      </c>
      <c r="J190" s="39">
        <f t="shared" si="187"/>
        <v>3.875</v>
      </c>
      <c r="K190" s="39">
        <f t="shared" si="188"/>
        <v>3.7777777777777777</v>
      </c>
      <c r="L190" s="39">
        <f t="shared" si="189"/>
        <v>4</v>
      </c>
      <c r="M190" s="39">
        <f t="shared" si="190"/>
        <v>4</v>
      </c>
      <c r="N190" s="39">
        <f t="shared" si="191"/>
        <v>4</v>
      </c>
      <c r="O190" s="39">
        <f t="shared" si="192"/>
        <v>4</v>
      </c>
      <c r="P190" s="39">
        <f t="shared" si="193"/>
        <v>4.0714285714285712</v>
      </c>
      <c r="Q190" s="39">
        <f t="shared" si="194"/>
        <v>3.9333333333333331</v>
      </c>
      <c r="R190" s="39">
        <f t="shared" si="195"/>
        <v>4.0625</v>
      </c>
      <c r="S190" s="39">
        <f t="shared" si="196"/>
        <v>4.0588235294117645</v>
      </c>
      <c r="T190" s="39">
        <f t="shared" si="197"/>
        <v>3.9444444444444446</v>
      </c>
      <c r="U190" s="39">
        <f t="shared" si="198"/>
        <v>3.8947368421052633</v>
      </c>
      <c r="V190" s="39">
        <f t="shared" si="199"/>
        <v>3.75</v>
      </c>
      <c r="W190" s="39">
        <f t="shared" si="200"/>
        <v>3.7619047619047619</v>
      </c>
      <c r="X190" s="39">
        <f t="shared" si="201"/>
        <v>3.7727272727272729</v>
      </c>
      <c r="Y190" s="39">
        <f t="shared" si="202"/>
        <v>3.7391304347826089</v>
      </c>
      <c r="Z190" s="39">
        <f t="shared" si="203"/>
        <v>3.7916666666666665</v>
      </c>
      <c r="AA190" s="39">
        <f t="shared" si="204"/>
        <v>3.84</v>
      </c>
      <c r="AB190" s="39">
        <f t="shared" si="205"/>
        <v>3.8076923076923075</v>
      </c>
      <c r="AC190" s="39">
        <f t="shared" si="206"/>
        <v>3.8518518518518516</v>
      </c>
      <c r="AD190" s="39">
        <f t="shared" si="207"/>
        <v>3.8928571428571428</v>
      </c>
      <c r="AE190" s="39">
        <f t="shared" si="208"/>
        <v>3.896551724137931</v>
      </c>
      <c r="AF190" s="39">
        <f t="shared" si="209"/>
        <v>3.9333333333333331</v>
      </c>
      <c r="AG190" s="39">
        <f t="shared" si="210"/>
        <v>4</v>
      </c>
      <c r="AH190" s="39">
        <f t="shared" si="211"/>
        <v>4.03125</v>
      </c>
      <c r="AI190" s="39">
        <f t="shared" si="212"/>
        <v>4.1515151515151514</v>
      </c>
      <c r="AJ190" s="39">
        <f t="shared" si="213"/>
        <v>4.1470588235294121</v>
      </c>
      <c r="AK190" s="39">
        <f t="shared" si="214"/>
        <v>4.1714285714285717</v>
      </c>
      <c r="AL190" s="39">
        <f t="shared" si="215"/>
        <v>4.2222222222222223</v>
      </c>
      <c r="AM190" s="39">
        <f t="shared" si="216"/>
        <v>4.243243243243243</v>
      </c>
      <c r="AN190" s="51">
        <f t="shared" si="217"/>
        <v>4.2631578947368425</v>
      </c>
      <c r="AO190" s="52"/>
    </row>
    <row r="191" spans="1:82" x14ac:dyDescent="0.25">
      <c r="A191" s="39" t="str">
        <f>Accueil!C19</f>
        <v>Axel</v>
      </c>
      <c r="B191" s="39"/>
      <c r="C191" s="39">
        <f t="shared" si="180"/>
        <v>6</v>
      </c>
      <c r="D191" s="39">
        <f t="shared" si="181"/>
        <v>6</v>
      </c>
      <c r="E191" s="39">
        <f t="shared" si="182"/>
        <v>5.333333333333333</v>
      </c>
      <c r="F191" s="39">
        <f t="shared" si="183"/>
        <v>4.75</v>
      </c>
      <c r="G191" s="39">
        <f t="shared" si="184"/>
        <v>4.4000000000000004</v>
      </c>
      <c r="H191" s="39">
        <f t="shared" si="185"/>
        <v>4.4000000000000004</v>
      </c>
      <c r="I191" s="39">
        <f t="shared" si="186"/>
        <v>4.333333333333333</v>
      </c>
      <c r="J191" s="39">
        <f t="shared" si="187"/>
        <v>4.5714285714285712</v>
      </c>
      <c r="K191" s="39">
        <f t="shared" si="188"/>
        <v>4.25</v>
      </c>
      <c r="L191" s="39">
        <f t="shared" si="189"/>
        <v>4.1111111111111107</v>
      </c>
      <c r="M191" s="39">
        <f t="shared" si="190"/>
        <v>4.3</v>
      </c>
      <c r="N191" s="39">
        <f t="shared" si="191"/>
        <v>4.4545454545454541</v>
      </c>
      <c r="O191" s="39">
        <f t="shared" si="192"/>
        <v>4.5</v>
      </c>
      <c r="P191" s="39">
        <f t="shared" si="193"/>
        <v>4.615384615384615</v>
      </c>
      <c r="Q191" s="39">
        <f t="shared" si="194"/>
        <v>4.7142857142857144</v>
      </c>
      <c r="R191" s="39">
        <f t="shared" si="195"/>
        <v>4.5999999999999996</v>
      </c>
      <c r="S191" s="39">
        <f t="shared" si="196"/>
        <v>4.5</v>
      </c>
      <c r="T191" s="39">
        <f t="shared" si="197"/>
        <v>4.3529411764705879</v>
      </c>
      <c r="U191" s="39">
        <f t="shared" si="198"/>
        <v>4.2777777777777777</v>
      </c>
      <c r="V191" s="39">
        <f t="shared" si="199"/>
        <v>4.2105263157894735</v>
      </c>
      <c r="W191" s="39">
        <f t="shared" si="200"/>
        <v>4.25</v>
      </c>
      <c r="X191" s="39">
        <f t="shared" si="201"/>
        <v>4.25</v>
      </c>
      <c r="Y191" s="39">
        <f t="shared" si="202"/>
        <v>4.25</v>
      </c>
      <c r="Z191" s="39">
        <f t="shared" si="203"/>
        <v>4.25</v>
      </c>
      <c r="AA191" s="39">
        <f t="shared" si="204"/>
        <v>4.25</v>
      </c>
      <c r="AB191" s="39">
        <f t="shared" si="205"/>
        <v>4.25</v>
      </c>
      <c r="AC191" s="39">
        <f t="shared" si="206"/>
        <v>4.25</v>
      </c>
      <c r="AD191" s="39">
        <f t="shared" si="207"/>
        <v>4.25</v>
      </c>
      <c r="AE191" s="39">
        <f t="shared" si="208"/>
        <v>4.25</v>
      </c>
      <c r="AF191" s="39">
        <f t="shared" si="209"/>
        <v>4.25</v>
      </c>
      <c r="AG191" s="39">
        <f t="shared" si="210"/>
        <v>4.25</v>
      </c>
      <c r="AH191" s="39">
        <f t="shared" si="211"/>
        <v>4.25</v>
      </c>
      <c r="AI191" s="39">
        <f t="shared" si="212"/>
        <v>4.25</v>
      </c>
      <c r="AJ191" s="39">
        <f t="shared" si="213"/>
        <v>4.25</v>
      </c>
      <c r="AK191" s="39">
        <f t="shared" si="214"/>
        <v>4.25</v>
      </c>
      <c r="AL191" s="39">
        <f t="shared" si="215"/>
        <v>4.25</v>
      </c>
      <c r="AM191" s="39">
        <f t="shared" si="216"/>
        <v>4.25</v>
      </c>
      <c r="AN191" s="51">
        <f t="shared" si="217"/>
        <v>4.25</v>
      </c>
      <c r="AO191" s="52"/>
    </row>
    <row r="192" spans="1:82" x14ac:dyDescent="0.25">
      <c r="A192" s="39" t="str">
        <f>Accueil!C20</f>
        <v>Cyclo 70</v>
      </c>
      <c r="B192" s="39"/>
      <c r="C192" s="39">
        <f t="shared" si="180"/>
        <v>4</v>
      </c>
      <c r="D192" s="39">
        <f t="shared" si="181"/>
        <v>4.5</v>
      </c>
      <c r="E192" s="39">
        <f t="shared" si="182"/>
        <v>3.3333333333333335</v>
      </c>
      <c r="F192" s="39">
        <f t="shared" si="183"/>
        <v>3.3333333333333335</v>
      </c>
      <c r="G192" s="39">
        <f t="shared" si="184"/>
        <v>3.5</v>
      </c>
      <c r="H192" s="39">
        <f t="shared" si="185"/>
        <v>4.4000000000000004</v>
      </c>
      <c r="I192" s="39">
        <f t="shared" si="186"/>
        <v>4.4000000000000004</v>
      </c>
      <c r="J192" s="39">
        <f t="shared" si="187"/>
        <v>4.4000000000000004</v>
      </c>
      <c r="K192" s="39">
        <f t="shared" si="188"/>
        <v>4.4000000000000004</v>
      </c>
      <c r="L192" s="39">
        <f t="shared" si="189"/>
        <v>4.4000000000000004</v>
      </c>
      <c r="M192" s="39">
        <f t="shared" si="190"/>
        <v>4.4000000000000004</v>
      </c>
      <c r="N192" s="39">
        <f t="shared" si="191"/>
        <v>4.4000000000000004</v>
      </c>
      <c r="O192" s="39">
        <f t="shared" si="192"/>
        <v>4.4000000000000004</v>
      </c>
      <c r="P192" s="39">
        <f t="shared" si="193"/>
        <v>4.4000000000000004</v>
      </c>
      <c r="Q192" s="39">
        <f t="shared" si="194"/>
        <v>4.4000000000000004</v>
      </c>
      <c r="R192" s="39">
        <f t="shared" si="195"/>
        <v>4.4000000000000004</v>
      </c>
      <c r="S192" s="39">
        <f t="shared" si="196"/>
        <v>4.4000000000000004</v>
      </c>
      <c r="T192" s="39">
        <f t="shared" si="197"/>
        <v>4.4000000000000004</v>
      </c>
      <c r="U192" s="39">
        <f t="shared" si="198"/>
        <v>4.4000000000000004</v>
      </c>
      <c r="V192" s="39">
        <f t="shared" si="199"/>
        <v>4.4000000000000004</v>
      </c>
      <c r="W192" s="39">
        <f t="shared" si="200"/>
        <v>4.4000000000000004</v>
      </c>
      <c r="X192" s="39">
        <f t="shared" si="201"/>
        <v>4.4000000000000004</v>
      </c>
      <c r="Y192" s="39">
        <f t="shared" si="202"/>
        <v>4.4000000000000004</v>
      </c>
      <c r="Z192" s="39">
        <f t="shared" si="203"/>
        <v>4.4000000000000004</v>
      </c>
      <c r="AA192" s="39">
        <f t="shared" si="204"/>
        <v>4.4000000000000004</v>
      </c>
      <c r="AB192" s="39">
        <f t="shared" si="205"/>
        <v>4.4000000000000004</v>
      </c>
      <c r="AC192" s="39">
        <f t="shared" si="206"/>
        <v>4.4000000000000004</v>
      </c>
      <c r="AD192" s="39">
        <f t="shared" si="207"/>
        <v>4.4000000000000004</v>
      </c>
      <c r="AE192" s="39">
        <f t="shared" si="208"/>
        <v>4.4000000000000004</v>
      </c>
      <c r="AF192" s="39">
        <f t="shared" si="209"/>
        <v>4.4000000000000004</v>
      </c>
      <c r="AG192" s="39">
        <f t="shared" si="210"/>
        <v>4.4000000000000004</v>
      </c>
      <c r="AH192" s="39">
        <f t="shared" si="211"/>
        <v>4.4000000000000004</v>
      </c>
      <c r="AI192" s="39">
        <f t="shared" si="212"/>
        <v>4.4000000000000004</v>
      </c>
      <c r="AJ192" s="39">
        <f t="shared" si="213"/>
        <v>4.4000000000000004</v>
      </c>
      <c r="AK192" s="39">
        <f t="shared" si="214"/>
        <v>4.4000000000000004</v>
      </c>
      <c r="AL192" s="39">
        <f t="shared" si="215"/>
        <v>4.4000000000000004</v>
      </c>
      <c r="AM192" s="39">
        <f t="shared" si="216"/>
        <v>4.4000000000000004</v>
      </c>
      <c r="AN192" s="51">
        <f t="shared" si="217"/>
        <v>4.4000000000000004</v>
      </c>
      <c r="AO192" s="52"/>
    </row>
    <row r="193" spans="1:41" x14ac:dyDescent="0.25">
      <c r="A193" s="39" t="str">
        <f>Accueil!C21</f>
        <v>Renaud</v>
      </c>
      <c r="B193" s="39"/>
      <c r="C193" s="39">
        <f t="shared" si="180"/>
        <v>7</v>
      </c>
      <c r="D193" s="39">
        <f t="shared" si="181"/>
        <v>7</v>
      </c>
      <c r="E193" s="39">
        <f t="shared" si="182"/>
        <v>4</v>
      </c>
      <c r="F193" s="39">
        <f t="shared" si="183"/>
        <v>3.6666666666666665</v>
      </c>
      <c r="G193" s="39">
        <f t="shared" si="184"/>
        <v>3.6666666666666665</v>
      </c>
      <c r="H193" s="39">
        <f t="shared" si="185"/>
        <v>3.75</v>
      </c>
      <c r="I193" s="39">
        <f t="shared" si="186"/>
        <v>3.75</v>
      </c>
      <c r="J193" s="39">
        <f t="shared" si="187"/>
        <v>3.75</v>
      </c>
      <c r="K193" s="39">
        <f t="shared" si="188"/>
        <v>3.75</v>
      </c>
      <c r="L193" s="39">
        <f t="shared" si="189"/>
        <v>3.75</v>
      </c>
      <c r="M193" s="39">
        <f t="shared" si="190"/>
        <v>3.75</v>
      </c>
      <c r="N193" s="39">
        <f t="shared" si="191"/>
        <v>3.75</v>
      </c>
      <c r="O193" s="39">
        <f t="shared" si="192"/>
        <v>3.75</v>
      </c>
      <c r="P193" s="39">
        <f t="shared" si="193"/>
        <v>3.75</v>
      </c>
      <c r="Q193" s="39">
        <f t="shared" si="194"/>
        <v>3.75</v>
      </c>
      <c r="R193" s="39">
        <f t="shared" si="195"/>
        <v>3.75</v>
      </c>
      <c r="S193" s="39">
        <f t="shared" si="196"/>
        <v>3.75</v>
      </c>
      <c r="T193" s="39">
        <f t="shared" si="197"/>
        <v>3.75</v>
      </c>
      <c r="U193" s="39">
        <f t="shared" si="198"/>
        <v>3.75</v>
      </c>
      <c r="V193" s="39">
        <f t="shared" si="199"/>
        <v>3.75</v>
      </c>
      <c r="W193" s="39">
        <f t="shared" si="200"/>
        <v>3.75</v>
      </c>
      <c r="X193" s="39">
        <f t="shared" si="201"/>
        <v>3.75</v>
      </c>
      <c r="Y193" s="39">
        <f t="shared" si="202"/>
        <v>3.75</v>
      </c>
      <c r="Z193" s="39">
        <f t="shared" si="203"/>
        <v>3.75</v>
      </c>
      <c r="AA193" s="39">
        <f t="shared" si="204"/>
        <v>3.75</v>
      </c>
      <c r="AB193" s="39">
        <f t="shared" si="205"/>
        <v>3.75</v>
      </c>
      <c r="AC193" s="39">
        <f t="shared" si="206"/>
        <v>3.75</v>
      </c>
      <c r="AD193" s="39">
        <f t="shared" si="207"/>
        <v>3.75</v>
      </c>
      <c r="AE193" s="39">
        <f t="shared" si="208"/>
        <v>3.75</v>
      </c>
      <c r="AF193" s="39">
        <f t="shared" si="209"/>
        <v>3.75</v>
      </c>
      <c r="AG193" s="39">
        <f t="shared" si="210"/>
        <v>3.75</v>
      </c>
      <c r="AH193" s="39">
        <f t="shared" si="211"/>
        <v>3.75</v>
      </c>
      <c r="AI193" s="39">
        <f t="shared" si="212"/>
        <v>3.75</v>
      </c>
      <c r="AJ193" s="39">
        <f t="shared" si="213"/>
        <v>3.75</v>
      </c>
      <c r="AK193" s="39">
        <f t="shared" si="214"/>
        <v>3.75</v>
      </c>
      <c r="AL193" s="39">
        <f t="shared" si="215"/>
        <v>3.75</v>
      </c>
      <c r="AM193" s="39">
        <f t="shared" si="216"/>
        <v>3.75</v>
      </c>
      <c r="AN193" s="51">
        <f t="shared" si="217"/>
        <v>3.75</v>
      </c>
      <c r="AO193" s="52"/>
    </row>
    <row r="194" spans="1:41" x14ac:dyDescent="0.25">
      <c r="A194" s="39" t="str">
        <f>Accueil!C22</f>
        <v>Matt</v>
      </c>
      <c r="B194" s="39"/>
      <c r="C194" s="39">
        <f t="shared" si="180"/>
        <v>3</v>
      </c>
      <c r="D194" s="39">
        <f t="shared" si="181"/>
        <v>3.5</v>
      </c>
      <c r="E194" s="39">
        <f t="shared" si="182"/>
        <v>3.5</v>
      </c>
      <c r="F194" s="39">
        <f t="shared" si="183"/>
        <v>3.5</v>
      </c>
      <c r="G194" s="39">
        <f t="shared" si="184"/>
        <v>3.5</v>
      </c>
      <c r="H194" s="39">
        <f t="shared" si="185"/>
        <v>3.5</v>
      </c>
      <c r="I194" s="39">
        <f t="shared" si="186"/>
        <v>3.5</v>
      </c>
      <c r="J194" s="39">
        <f t="shared" si="187"/>
        <v>3.5</v>
      </c>
      <c r="K194" s="39">
        <f t="shared" si="188"/>
        <v>3.5</v>
      </c>
      <c r="L194" s="39">
        <f t="shared" si="189"/>
        <v>3.5</v>
      </c>
      <c r="M194" s="39">
        <f t="shared" si="190"/>
        <v>3.5</v>
      </c>
      <c r="N194" s="39">
        <f t="shared" si="191"/>
        <v>3.5</v>
      </c>
      <c r="O194" s="39">
        <f t="shared" si="192"/>
        <v>3.5</v>
      </c>
      <c r="P194" s="39">
        <f t="shared" si="193"/>
        <v>3.5</v>
      </c>
      <c r="Q194" s="39">
        <f t="shared" si="194"/>
        <v>3.5</v>
      </c>
      <c r="R194" s="39">
        <f t="shared" si="195"/>
        <v>3.5</v>
      </c>
      <c r="S194" s="39">
        <f t="shared" si="196"/>
        <v>3.5</v>
      </c>
      <c r="T194" s="39">
        <f t="shared" si="197"/>
        <v>3.5</v>
      </c>
      <c r="U194" s="39">
        <f t="shared" si="198"/>
        <v>3.5</v>
      </c>
      <c r="V194" s="39">
        <f t="shared" si="199"/>
        <v>3.5</v>
      </c>
      <c r="W194" s="39">
        <f t="shared" si="200"/>
        <v>3.5</v>
      </c>
      <c r="X194" s="39">
        <f t="shared" si="201"/>
        <v>3.5</v>
      </c>
      <c r="Y194" s="39">
        <f t="shared" si="202"/>
        <v>3.5</v>
      </c>
      <c r="Z194" s="39">
        <f t="shared" si="203"/>
        <v>3.5</v>
      </c>
      <c r="AA194" s="39">
        <f t="shared" si="204"/>
        <v>3.5</v>
      </c>
      <c r="AB194" s="39">
        <f t="shared" si="205"/>
        <v>3.5</v>
      </c>
      <c r="AC194" s="39">
        <f t="shared" si="206"/>
        <v>3.5</v>
      </c>
      <c r="AD194" s="39">
        <f t="shared" si="207"/>
        <v>3.5</v>
      </c>
      <c r="AE194" s="39">
        <f t="shared" si="208"/>
        <v>3.5</v>
      </c>
      <c r="AF194" s="39">
        <f t="shared" si="209"/>
        <v>3.5</v>
      </c>
      <c r="AG194" s="39">
        <f t="shared" si="210"/>
        <v>3.5</v>
      </c>
      <c r="AH194" s="39">
        <f t="shared" si="211"/>
        <v>3.5</v>
      </c>
      <c r="AI194" s="39">
        <f t="shared" si="212"/>
        <v>3.5</v>
      </c>
      <c r="AJ194" s="39">
        <f t="shared" si="213"/>
        <v>3.5</v>
      </c>
      <c r="AK194" s="39">
        <f t="shared" si="214"/>
        <v>3.5</v>
      </c>
      <c r="AL194" s="39">
        <f t="shared" si="215"/>
        <v>3.5</v>
      </c>
      <c r="AM194" s="39">
        <f t="shared" si="216"/>
        <v>3.5</v>
      </c>
      <c r="AN194" s="51">
        <f t="shared" si="217"/>
        <v>3.5</v>
      </c>
      <c r="AO194" s="52"/>
    </row>
  </sheetData>
  <sheetProtection sheet="1" objects="1" scenarios="1" selectLockedCells="1" selectUnlockedCells="1"/>
  <mergeCells count="7">
    <mergeCell ref="W8:Z8"/>
    <mergeCell ref="T183:V183"/>
    <mergeCell ref="AG17:AH18"/>
    <mergeCell ref="AG21:AH21"/>
    <mergeCell ref="AL21:AM21"/>
    <mergeCell ref="T169:V169"/>
    <mergeCell ref="T155:V155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B1:M59"/>
  <sheetViews>
    <sheetView zoomScaleNormal="100" workbookViewId="0">
      <selection activeCell="I24" sqref="I24"/>
    </sheetView>
  </sheetViews>
  <sheetFormatPr baseColWidth="10" defaultColWidth="11.42578125" defaultRowHeight="15" x14ac:dyDescent="0.25"/>
  <cols>
    <col min="1" max="1" width="9.7109375" style="1" customWidth="1"/>
    <col min="2" max="2" width="21.7109375" style="1" customWidth="1"/>
    <col min="3" max="3" width="9.7109375" style="21" customWidth="1"/>
    <col min="4" max="13" width="22.28515625" style="1" customWidth="1"/>
    <col min="14" max="16384" width="11.42578125" style="1"/>
  </cols>
  <sheetData>
    <row r="1" spans="2:13" s="2" customFormat="1" x14ac:dyDescent="0.25">
      <c r="C1" s="19"/>
    </row>
    <row r="2" spans="2:13" s="2" customFormat="1" x14ac:dyDescent="0.25">
      <c r="C2" s="19"/>
    </row>
    <row r="3" spans="2:13" s="2" customFormat="1" x14ac:dyDescent="0.25">
      <c r="C3" s="19"/>
    </row>
    <row r="4" spans="2:13" s="2" customFormat="1" x14ac:dyDescent="0.25">
      <c r="C4" s="19"/>
    </row>
    <row r="5" spans="2:13" s="2" customFormat="1" x14ac:dyDescent="0.25">
      <c r="C5" s="19"/>
    </row>
    <row r="6" spans="2:13" s="2" customFormat="1" x14ac:dyDescent="0.25">
      <c r="C6" s="19"/>
    </row>
    <row r="7" spans="2:13" s="2" customFormat="1" x14ac:dyDescent="0.25">
      <c r="C7" s="19"/>
      <c r="H7" s="17" t="s">
        <v>127</v>
      </c>
    </row>
    <row r="8" spans="2:13" s="2" customFormat="1" ht="72" customHeight="1" x14ac:dyDescent="0.25">
      <c r="C8" s="19"/>
    </row>
    <row r="11" spans="2:13" ht="15" customHeight="1" x14ac:dyDescent="0.25">
      <c r="B11" s="65" t="s">
        <v>11</v>
      </c>
      <c r="C11" s="69" t="s">
        <v>12</v>
      </c>
      <c r="D11" s="67" t="s">
        <v>448</v>
      </c>
      <c r="E11" s="67" t="s">
        <v>449</v>
      </c>
      <c r="F11" s="67" t="s">
        <v>450</v>
      </c>
      <c r="G11" s="67" t="s">
        <v>451</v>
      </c>
      <c r="H11" s="67" t="s">
        <v>452</v>
      </c>
      <c r="I11" s="67" t="s">
        <v>453</v>
      </c>
      <c r="J11" s="67" t="s">
        <v>454</v>
      </c>
      <c r="K11" s="67" t="s">
        <v>455</v>
      </c>
      <c r="L11" s="67" t="s">
        <v>456</v>
      </c>
      <c r="M11" s="67" t="s">
        <v>457</v>
      </c>
    </row>
    <row r="12" spans="2:13" ht="15" customHeight="1" x14ac:dyDescent="0.25">
      <c r="B12" s="66"/>
      <c r="C12" s="69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2:13" ht="30" customHeight="1" x14ac:dyDescent="0.25">
      <c r="B13" s="6" t="s">
        <v>458</v>
      </c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ht="30" customHeight="1" x14ac:dyDescent="0.25">
      <c r="B14" s="6" t="s">
        <v>460</v>
      </c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ht="30" customHeight="1" x14ac:dyDescent="0.25">
      <c r="B15" s="6" t="s">
        <v>459</v>
      </c>
      <c r="C15" s="20">
        <f>IF(D24=".","",SUM(D47:M47))</f>
        <v>5</v>
      </c>
      <c r="D15" s="24" t="s">
        <v>470</v>
      </c>
      <c r="E15" s="24" t="s">
        <v>469</v>
      </c>
      <c r="F15" s="24" t="s">
        <v>479</v>
      </c>
      <c r="G15" s="24" t="s">
        <v>482</v>
      </c>
      <c r="H15" s="24" t="s">
        <v>468</v>
      </c>
      <c r="I15" s="24" t="s">
        <v>472</v>
      </c>
      <c r="J15" s="24" t="s">
        <v>470</v>
      </c>
      <c r="K15" s="24" t="s">
        <v>475</v>
      </c>
      <c r="L15" s="24" t="s">
        <v>473</v>
      </c>
      <c r="M15" s="24" t="s">
        <v>485</v>
      </c>
    </row>
    <row r="16" spans="2:13" ht="30" customHeight="1" x14ac:dyDescent="0.25">
      <c r="B16" s="6" t="s">
        <v>461</v>
      </c>
      <c r="C16" s="20">
        <f>IF(D24=".","",SUM(D48:M48))</f>
        <v>5</v>
      </c>
      <c r="D16" s="24" t="s">
        <v>490</v>
      </c>
      <c r="E16" s="24" t="s">
        <v>470</v>
      </c>
      <c r="F16" s="24" t="s">
        <v>470</v>
      </c>
      <c r="G16" s="24" t="s">
        <v>482</v>
      </c>
      <c r="H16" s="24" t="s">
        <v>471</v>
      </c>
      <c r="I16" s="24" t="s">
        <v>472</v>
      </c>
      <c r="J16" s="24" t="s">
        <v>476</v>
      </c>
      <c r="K16" s="24" t="s">
        <v>470</v>
      </c>
      <c r="L16" s="24" t="s">
        <v>473</v>
      </c>
      <c r="M16" s="24" t="s">
        <v>485</v>
      </c>
    </row>
    <row r="17" spans="2:13" ht="30" customHeight="1" x14ac:dyDescent="0.25">
      <c r="B17" s="7" t="s">
        <v>462</v>
      </c>
      <c r="C17" s="20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30" customHeight="1" x14ac:dyDescent="0.25">
      <c r="B18" s="6" t="s">
        <v>463</v>
      </c>
      <c r="C18" s="20">
        <f>IF(D24=".","",SUM(D50:M50))</f>
        <v>5</v>
      </c>
      <c r="D18" s="24" t="s">
        <v>480</v>
      </c>
      <c r="E18" s="24" t="s">
        <v>469</v>
      </c>
      <c r="F18" s="24" t="s">
        <v>470</v>
      </c>
      <c r="G18" s="24" t="s">
        <v>482</v>
      </c>
      <c r="H18" s="24" t="s">
        <v>470</v>
      </c>
      <c r="I18" s="24" t="s">
        <v>472</v>
      </c>
      <c r="J18" s="24" t="s">
        <v>476</v>
      </c>
      <c r="K18" s="24" t="s">
        <v>475</v>
      </c>
      <c r="L18" s="24" t="s">
        <v>473</v>
      </c>
      <c r="M18" s="24" t="s">
        <v>485</v>
      </c>
    </row>
    <row r="19" spans="2:13" ht="30" customHeight="1" x14ac:dyDescent="0.25">
      <c r="B19" s="6" t="s">
        <v>464</v>
      </c>
      <c r="C19" s="20">
        <f>IF(D24=".","",SUM(D51:M51))</f>
        <v>5</v>
      </c>
      <c r="D19" s="24" t="s">
        <v>480</v>
      </c>
      <c r="E19" s="24" t="s">
        <v>470</v>
      </c>
      <c r="F19" s="24" t="s">
        <v>479</v>
      </c>
      <c r="G19" s="24" t="s">
        <v>482</v>
      </c>
      <c r="H19" s="24" t="s">
        <v>468</v>
      </c>
      <c r="I19" s="24" t="s">
        <v>472</v>
      </c>
      <c r="J19" s="24" t="s">
        <v>476</v>
      </c>
      <c r="K19" s="24" t="s">
        <v>475</v>
      </c>
      <c r="L19" s="24" t="s">
        <v>473</v>
      </c>
      <c r="M19" s="24" t="s">
        <v>485</v>
      </c>
    </row>
    <row r="20" spans="2:13" ht="30" customHeight="1" x14ac:dyDescent="0.25">
      <c r="B20" s="6" t="s">
        <v>465</v>
      </c>
      <c r="C20" s="20">
        <f>IF(D24=".","",SUM(D52:M52))</f>
        <v>5</v>
      </c>
      <c r="D20" s="24" t="s">
        <v>490</v>
      </c>
      <c r="E20" s="24" t="s">
        <v>469</v>
      </c>
      <c r="F20" s="24" t="s">
        <v>470</v>
      </c>
      <c r="G20" s="24" t="s">
        <v>482</v>
      </c>
      <c r="H20" s="24" t="s">
        <v>471</v>
      </c>
      <c r="I20" s="24" t="s">
        <v>472</v>
      </c>
      <c r="J20" s="24" t="s">
        <v>470</v>
      </c>
      <c r="K20" s="24" t="s">
        <v>475</v>
      </c>
      <c r="L20" s="24" t="s">
        <v>470</v>
      </c>
      <c r="M20" s="24" t="s">
        <v>485</v>
      </c>
    </row>
    <row r="21" spans="2:13" ht="30" customHeight="1" x14ac:dyDescent="0.25">
      <c r="B21" s="6" t="s">
        <v>466</v>
      </c>
      <c r="C21" s="20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3" ht="30" customHeight="1" x14ac:dyDescent="0.25">
      <c r="B22" s="6" t="s">
        <v>467</v>
      </c>
      <c r="C22" s="20">
        <f>IF(D24=".","",SUM(D54:M54))</f>
        <v>3</v>
      </c>
      <c r="D22" s="24" t="s">
        <v>480</v>
      </c>
      <c r="E22" s="24" t="s">
        <v>484</v>
      </c>
      <c r="F22" s="24" t="s">
        <v>478</v>
      </c>
      <c r="G22" s="24" t="s">
        <v>482</v>
      </c>
      <c r="H22" s="24" t="s">
        <v>471</v>
      </c>
      <c r="I22" s="24" t="s">
        <v>472</v>
      </c>
      <c r="J22" s="24" t="s">
        <v>476</v>
      </c>
      <c r="K22" s="24" t="s">
        <v>481</v>
      </c>
      <c r="L22" s="24" t="s">
        <v>470</v>
      </c>
      <c r="M22" s="24" t="s">
        <v>485</v>
      </c>
    </row>
    <row r="23" spans="2:13" ht="30" customHeight="1" x14ac:dyDescent="0.25"/>
    <row r="24" spans="2:13" ht="30" customHeight="1" x14ac:dyDescent="0.25">
      <c r="B24" s="4" t="s">
        <v>10</v>
      </c>
      <c r="D24" s="5" t="s">
        <v>490</v>
      </c>
      <c r="E24" s="5" t="s">
        <v>470</v>
      </c>
      <c r="F24" s="5" t="s">
        <v>478</v>
      </c>
      <c r="G24" s="5" t="s">
        <v>482</v>
      </c>
      <c r="H24" s="5" t="s">
        <v>470</v>
      </c>
      <c r="I24" s="5" t="s">
        <v>470</v>
      </c>
      <c r="J24" s="5" t="s">
        <v>470</v>
      </c>
      <c r="K24" s="5" t="s">
        <v>475</v>
      </c>
      <c r="L24" s="5" t="s">
        <v>473</v>
      </c>
      <c r="M24" s="5" t="s">
        <v>485</v>
      </c>
    </row>
    <row r="25" spans="2:13" ht="30" customHeight="1" x14ac:dyDescent="0.25"/>
    <row r="26" spans="2:13" ht="30" customHeight="1" x14ac:dyDescent="0.25"/>
    <row r="27" spans="2:13" ht="30" customHeight="1" x14ac:dyDescent="0.25"/>
    <row r="28" spans="2:13" ht="30" customHeight="1" x14ac:dyDescent="0.25"/>
    <row r="29" spans="2:13" ht="30" customHeight="1" x14ac:dyDescent="0.25"/>
    <row r="30" spans="2:13" ht="30" customHeight="1" x14ac:dyDescent="0.25"/>
    <row r="31" spans="2:13" ht="30" customHeight="1" x14ac:dyDescent="0.25"/>
    <row r="32" spans="2:13" ht="30" customHeight="1" x14ac:dyDescent="0.25"/>
    <row r="33" spans="2:13" ht="30" customHeight="1" x14ac:dyDescent="0.25"/>
    <row r="34" spans="2:13" ht="30" customHeight="1" x14ac:dyDescent="0.25"/>
    <row r="35" spans="2:13" ht="30" customHeight="1" x14ac:dyDescent="0.25"/>
    <row r="36" spans="2:13" ht="30" customHeight="1" x14ac:dyDescent="0.25"/>
    <row r="37" spans="2:13" ht="30" customHeight="1" x14ac:dyDescent="0.25"/>
    <row r="38" spans="2:13" ht="30" customHeight="1" x14ac:dyDescent="0.25"/>
    <row r="39" spans="2:13" ht="30" customHeight="1" x14ac:dyDescent="0.25"/>
    <row r="40" spans="2:13" ht="30" customHeight="1" x14ac:dyDescent="0.25"/>
    <row r="41" spans="2:13" ht="30" customHeight="1" x14ac:dyDescent="0.25"/>
    <row r="42" spans="2:13" ht="30" customHeight="1" x14ac:dyDescent="0.25"/>
    <row r="45" spans="2:13" ht="18.75" hidden="1" customHeight="1" x14ac:dyDescent="0.25">
      <c r="B45" s="6">
        <v>1</v>
      </c>
      <c r="D45" s="3" t="str">
        <f t="shared" ref="D45:M45" si="0">IF(D13="","",IF(D13=D24,1,0))</f>
        <v/>
      </c>
      <c r="E45" s="3" t="str">
        <f t="shared" si="0"/>
        <v/>
      </c>
      <c r="F45" s="3" t="str">
        <f t="shared" si="0"/>
        <v/>
      </c>
      <c r="G45" s="3" t="str">
        <f t="shared" si="0"/>
        <v/>
      </c>
      <c r="H45" s="3" t="str">
        <f t="shared" si="0"/>
        <v/>
      </c>
      <c r="I45" s="3" t="str">
        <f t="shared" si="0"/>
        <v/>
      </c>
      <c r="J45" s="3" t="str">
        <f t="shared" si="0"/>
        <v/>
      </c>
      <c r="K45" s="3" t="str">
        <f t="shared" si="0"/>
        <v/>
      </c>
      <c r="L45" s="3" t="str">
        <f t="shared" si="0"/>
        <v/>
      </c>
      <c r="M45" s="3" t="str">
        <f t="shared" si="0"/>
        <v/>
      </c>
    </row>
    <row r="46" spans="2:13" ht="18.75" hidden="1" customHeight="1" x14ac:dyDescent="0.25">
      <c r="B46" s="6">
        <v>2</v>
      </c>
      <c r="D46" s="3" t="str">
        <f t="shared" ref="D46:M46" si="1">IF(D14="","",IF(D14=D24,1,0))</f>
        <v/>
      </c>
      <c r="E46" s="3" t="str">
        <f t="shared" si="1"/>
        <v/>
      </c>
      <c r="F46" s="3" t="str">
        <f t="shared" si="1"/>
        <v/>
      </c>
      <c r="G46" s="3" t="str">
        <f t="shared" si="1"/>
        <v/>
      </c>
      <c r="H46" s="3" t="str">
        <f t="shared" si="1"/>
        <v/>
      </c>
      <c r="I46" s="3" t="str">
        <f t="shared" si="1"/>
        <v/>
      </c>
      <c r="J46" s="3" t="str">
        <f t="shared" si="1"/>
        <v/>
      </c>
      <c r="K46" s="3" t="str">
        <f t="shared" si="1"/>
        <v/>
      </c>
      <c r="L46" s="3" t="str">
        <f t="shared" si="1"/>
        <v/>
      </c>
      <c r="M46" s="3" t="str">
        <f t="shared" si="1"/>
        <v/>
      </c>
    </row>
    <row r="47" spans="2:13" ht="18.75" hidden="1" customHeight="1" x14ac:dyDescent="0.25">
      <c r="B47" s="6">
        <v>3</v>
      </c>
      <c r="D47" s="3">
        <f t="shared" ref="D47:M47" si="2">IF(D15="","",IF(D15=D24,1,0))</f>
        <v>0</v>
      </c>
      <c r="E47" s="3">
        <f t="shared" si="2"/>
        <v>0</v>
      </c>
      <c r="F47" s="3">
        <f t="shared" si="2"/>
        <v>0</v>
      </c>
      <c r="G47" s="3">
        <f t="shared" si="2"/>
        <v>1</v>
      </c>
      <c r="H47" s="3">
        <f t="shared" si="2"/>
        <v>0</v>
      </c>
      <c r="I47" s="3">
        <f t="shared" si="2"/>
        <v>0</v>
      </c>
      <c r="J47" s="3">
        <f t="shared" si="2"/>
        <v>1</v>
      </c>
      <c r="K47" s="3">
        <f t="shared" si="2"/>
        <v>1</v>
      </c>
      <c r="L47" s="3">
        <f t="shared" si="2"/>
        <v>1</v>
      </c>
      <c r="M47" s="3">
        <f t="shared" si="2"/>
        <v>1</v>
      </c>
    </row>
    <row r="48" spans="2:13" ht="18.75" hidden="1" customHeight="1" x14ac:dyDescent="0.25">
      <c r="B48" s="6">
        <v>4</v>
      </c>
      <c r="D48" s="3">
        <f t="shared" ref="D48:M48" si="3">IF(D16="","",IF(D16=D24,1,0))</f>
        <v>1</v>
      </c>
      <c r="E48" s="3">
        <f t="shared" si="3"/>
        <v>1</v>
      </c>
      <c r="F48" s="3">
        <f t="shared" si="3"/>
        <v>0</v>
      </c>
      <c r="G48" s="3">
        <f t="shared" si="3"/>
        <v>1</v>
      </c>
      <c r="H48" s="3">
        <f t="shared" si="3"/>
        <v>0</v>
      </c>
      <c r="I48" s="3">
        <f t="shared" si="3"/>
        <v>0</v>
      </c>
      <c r="J48" s="3">
        <f t="shared" si="3"/>
        <v>0</v>
      </c>
      <c r="K48" s="3">
        <f t="shared" si="3"/>
        <v>0</v>
      </c>
      <c r="L48" s="3">
        <f t="shared" si="3"/>
        <v>1</v>
      </c>
      <c r="M48" s="3">
        <f t="shared" si="3"/>
        <v>1</v>
      </c>
    </row>
    <row r="49" spans="2:13" ht="18.75" hidden="1" customHeight="1" x14ac:dyDescent="0.25">
      <c r="B49" s="7">
        <v>5</v>
      </c>
      <c r="D49" s="3" t="str">
        <f t="shared" ref="D49:M49" si="4">IF(D17="","",IF(D17=D24,1,0))</f>
        <v/>
      </c>
      <c r="E49" s="3" t="str">
        <f t="shared" si="4"/>
        <v/>
      </c>
      <c r="F49" s="3" t="str">
        <f t="shared" si="4"/>
        <v/>
      </c>
      <c r="G49" s="3" t="str">
        <f t="shared" si="4"/>
        <v/>
      </c>
      <c r="H49" s="3" t="str">
        <f t="shared" si="4"/>
        <v/>
      </c>
      <c r="I49" s="3" t="str">
        <f t="shared" si="4"/>
        <v/>
      </c>
      <c r="J49" s="3" t="str">
        <f t="shared" si="4"/>
        <v/>
      </c>
      <c r="K49" s="3" t="str">
        <f t="shared" si="4"/>
        <v/>
      </c>
      <c r="L49" s="3" t="str">
        <f t="shared" si="4"/>
        <v/>
      </c>
      <c r="M49" s="3" t="str">
        <f t="shared" si="4"/>
        <v/>
      </c>
    </row>
    <row r="50" spans="2:13" ht="18.75" hidden="1" customHeight="1" x14ac:dyDescent="0.25">
      <c r="B50" s="6">
        <v>6</v>
      </c>
      <c r="D50" s="3">
        <f t="shared" ref="D50:M50" si="5">IF(D18="","",IF(D18=D24,1,0))</f>
        <v>0</v>
      </c>
      <c r="E50" s="3">
        <f t="shared" si="5"/>
        <v>0</v>
      </c>
      <c r="F50" s="3">
        <f t="shared" si="5"/>
        <v>0</v>
      </c>
      <c r="G50" s="3">
        <f t="shared" si="5"/>
        <v>1</v>
      </c>
      <c r="H50" s="3">
        <f t="shared" si="5"/>
        <v>1</v>
      </c>
      <c r="I50" s="3">
        <f t="shared" si="5"/>
        <v>0</v>
      </c>
      <c r="J50" s="3">
        <f t="shared" si="5"/>
        <v>0</v>
      </c>
      <c r="K50" s="3">
        <f t="shared" si="5"/>
        <v>1</v>
      </c>
      <c r="L50" s="3">
        <f t="shared" si="5"/>
        <v>1</v>
      </c>
      <c r="M50" s="3">
        <f t="shared" si="5"/>
        <v>1</v>
      </c>
    </row>
    <row r="51" spans="2:13" ht="18.75" hidden="1" customHeight="1" x14ac:dyDescent="0.25">
      <c r="B51" s="6">
        <v>7</v>
      </c>
      <c r="D51" s="3">
        <f t="shared" ref="D51:M51" si="6">IF(D19="","",IF(D19=D24,1,0))</f>
        <v>0</v>
      </c>
      <c r="E51" s="3">
        <f t="shared" si="6"/>
        <v>1</v>
      </c>
      <c r="F51" s="3">
        <f t="shared" si="6"/>
        <v>0</v>
      </c>
      <c r="G51" s="3">
        <f t="shared" si="6"/>
        <v>1</v>
      </c>
      <c r="H51" s="3">
        <f t="shared" si="6"/>
        <v>0</v>
      </c>
      <c r="I51" s="3">
        <f t="shared" si="6"/>
        <v>0</v>
      </c>
      <c r="J51" s="3">
        <f t="shared" si="6"/>
        <v>0</v>
      </c>
      <c r="K51" s="3">
        <f t="shared" si="6"/>
        <v>1</v>
      </c>
      <c r="L51" s="3">
        <f t="shared" si="6"/>
        <v>1</v>
      </c>
      <c r="M51" s="3">
        <f t="shared" si="6"/>
        <v>1</v>
      </c>
    </row>
    <row r="52" spans="2:13" ht="18.75" hidden="1" customHeight="1" x14ac:dyDescent="0.25">
      <c r="B52" s="6">
        <v>8</v>
      </c>
      <c r="D52" s="3">
        <f t="shared" ref="D52:M52" si="7">IF(D20="","",IF(D20=D24,1,0))</f>
        <v>1</v>
      </c>
      <c r="E52" s="3">
        <f t="shared" si="7"/>
        <v>0</v>
      </c>
      <c r="F52" s="3">
        <f t="shared" si="7"/>
        <v>0</v>
      </c>
      <c r="G52" s="3">
        <f t="shared" si="7"/>
        <v>1</v>
      </c>
      <c r="H52" s="3">
        <f t="shared" si="7"/>
        <v>0</v>
      </c>
      <c r="I52" s="3">
        <f t="shared" si="7"/>
        <v>0</v>
      </c>
      <c r="J52" s="3">
        <f t="shared" si="7"/>
        <v>1</v>
      </c>
      <c r="K52" s="3">
        <f t="shared" si="7"/>
        <v>1</v>
      </c>
      <c r="L52" s="3">
        <f t="shared" si="7"/>
        <v>0</v>
      </c>
      <c r="M52" s="3">
        <f t="shared" si="7"/>
        <v>1</v>
      </c>
    </row>
    <row r="53" spans="2:13" ht="18.75" hidden="1" customHeight="1" x14ac:dyDescent="0.25">
      <c r="B53" s="6">
        <v>9</v>
      </c>
      <c r="D53" s="3" t="str">
        <f t="shared" ref="D53:M53" si="8">IF(D21="","",IF(D21=D24,1,0))</f>
        <v/>
      </c>
      <c r="E53" s="3" t="str">
        <f t="shared" si="8"/>
        <v/>
      </c>
      <c r="F53" s="3" t="str">
        <f t="shared" si="8"/>
        <v/>
      </c>
      <c r="G53" s="3" t="str">
        <f t="shared" si="8"/>
        <v/>
      </c>
      <c r="H53" s="3" t="str">
        <f t="shared" si="8"/>
        <v/>
      </c>
      <c r="I53" s="3" t="str">
        <f t="shared" si="8"/>
        <v/>
      </c>
      <c r="J53" s="3" t="str">
        <f t="shared" si="8"/>
        <v/>
      </c>
      <c r="K53" s="3" t="str">
        <f t="shared" si="8"/>
        <v/>
      </c>
      <c r="L53" s="3" t="str">
        <f t="shared" si="8"/>
        <v/>
      </c>
      <c r="M53" s="3" t="str">
        <f t="shared" si="8"/>
        <v/>
      </c>
    </row>
    <row r="54" spans="2:13" ht="18.75" hidden="1" customHeight="1" x14ac:dyDescent="0.25">
      <c r="B54" s="6">
        <v>10</v>
      </c>
      <c r="D54" s="3">
        <f t="shared" ref="D54:M54" si="9">IF(D22="","",IF(D22=D24,1,0))</f>
        <v>0</v>
      </c>
      <c r="E54" s="3">
        <f t="shared" si="9"/>
        <v>0</v>
      </c>
      <c r="F54" s="3">
        <f t="shared" si="9"/>
        <v>1</v>
      </c>
      <c r="G54" s="3">
        <f t="shared" si="9"/>
        <v>1</v>
      </c>
      <c r="H54" s="3">
        <f t="shared" si="9"/>
        <v>0</v>
      </c>
      <c r="I54" s="3">
        <f t="shared" si="9"/>
        <v>0</v>
      </c>
      <c r="J54" s="3">
        <f t="shared" si="9"/>
        <v>0</v>
      </c>
      <c r="K54" s="3">
        <f t="shared" si="9"/>
        <v>0</v>
      </c>
      <c r="L54" s="3">
        <f t="shared" si="9"/>
        <v>0</v>
      </c>
      <c r="M54" s="3">
        <f t="shared" si="9"/>
        <v>1</v>
      </c>
    </row>
    <row r="55" spans="2:13" ht="18.75" hidden="1" customHeight="1" x14ac:dyDescent="0.25">
      <c r="B55" s="7">
        <v>11</v>
      </c>
      <c r="D55" s="3" t="e">
        <f>IF(#REF!="","",IF(#REF!=D24,1,0))</f>
        <v>#REF!</v>
      </c>
      <c r="E55" s="3" t="e">
        <f>IF(#REF!="","",IF(#REF!=E24,1,0))</f>
        <v>#REF!</v>
      </c>
      <c r="F55" s="3" t="e">
        <f>IF(#REF!="","",IF(#REF!=F24,1,0))</f>
        <v>#REF!</v>
      </c>
      <c r="G55" s="3" t="e">
        <f>IF(#REF!="","",IF(#REF!=G24,1,0))</f>
        <v>#REF!</v>
      </c>
      <c r="H55" s="3" t="e">
        <f>IF(#REF!="","",IF(#REF!=H24,1,0))</f>
        <v>#REF!</v>
      </c>
      <c r="I55" s="3" t="e">
        <f>IF(#REF!="","",IF(#REF!=I24,1,0))</f>
        <v>#REF!</v>
      </c>
      <c r="J55" s="3" t="e">
        <f>IF(#REF!="","",IF(#REF!=J24,1,0))</f>
        <v>#REF!</v>
      </c>
      <c r="K55" s="3" t="e">
        <f>IF(#REF!="","",IF(#REF!=K24,1,0))</f>
        <v>#REF!</v>
      </c>
      <c r="L55" s="3" t="e">
        <f>IF(#REF!="","",IF(#REF!=L24,1,0))</f>
        <v>#REF!</v>
      </c>
      <c r="M55" s="3" t="e">
        <f>IF(#REF!="","",IF(#REF!=M24,1,0))</f>
        <v>#REF!</v>
      </c>
    </row>
    <row r="56" spans="2:13" ht="18.75" hidden="1" customHeight="1" x14ac:dyDescent="0.25">
      <c r="B56" s="6">
        <v>12</v>
      </c>
      <c r="D56" s="3" t="e">
        <f>IF(#REF!="","",IF(#REF!=D24,1,0))</f>
        <v>#REF!</v>
      </c>
      <c r="E56" s="3" t="e">
        <f>IF(#REF!="","",IF(#REF!=E24,1,0))</f>
        <v>#REF!</v>
      </c>
      <c r="F56" s="3" t="e">
        <f>IF(#REF!="","",IF(#REF!=F24,1,0))</f>
        <v>#REF!</v>
      </c>
      <c r="G56" s="3" t="e">
        <f>IF(#REF!="","",IF(#REF!=G24,1,0))</f>
        <v>#REF!</v>
      </c>
      <c r="H56" s="3" t="e">
        <f>IF(#REF!="","",IF(#REF!=H24,1,0))</f>
        <v>#REF!</v>
      </c>
      <c r="I56" s="3" t="e">
        <f>IF(#REF!="","",IF(#REF!=I24,1,0))</f>
        <v>#REF!</v>
      </c>
      <c r="J56" s="3" t="e">
        <f>IF(#REF!="","",IF(#REF!=J24,1,0))</f>
        <v>#REF!</v>
      </c>
      <c r="K56" s="3" t="e">
        <f>IF(#REF!="","",IF(#REF!=K24,1,0))</f>
        <v>#REF!</v>
      </c>
      <c r="L56" s="3" t="e">
        <f>IF(#REF!="","",IF(#REF!=L24,1,0))</f>
        <v>#REF!</v>
      </c>
      <c r="M56" s="3" t="e">
        <f>IF(#REF!="","",IF(#REF!=M24,1,0))</f>
        <v>#REF!</v>
      </c>
    </row>
    <row r="57" spans="2:13" ht="18.75" hidden="1" customHeight="1" x14ac:dyDescent="0.25">
      <c r="B57" s="6">
        <v>13</v>
      </c>
      <c r="D57" s="3" t="e">
        <f>IF(#REF!="","",IF(#REF!=D24,1,0))</f>
        <v>#REF!</v>
      </c>
      <c r="E57" s="3" t="e">
        <f>IF(#REF!="","",IF(#REF!=E24,1,0))</f>
        <v>#REF!</v>
      </c>
      <c r="F57" s="3" t="e">
        <f>IF(#REF!="","",IF(#REF!=F24,1,0))</f>
        <v>#REF!</v>
      </c>
      <c r="G57" s="3" t="e">
        <f>IF(#REF!="","",IF(#REF!=G24,1,0))</f>
        <v>#REF!</v>
      </c>
      <c r="H57" s="3" t="e">
        <f>IF(#REF!="","",IF(#REF!=H24,1,0))</f>
        <v>#REF!</v>
      </c>
      <c r="I57" s="3" t="e">
        <f>IF(#REF!="","",IF(#REF!=I24,1,0))</f>
        <v>#REF!</v>
      </c>
      <c r="J57" s="3" t="e">
        <f>IF(#REF!="","",IF(#REF!=J24,1,0))</f>
        <v>#REF!</v>
      </c>
      <c r="K57" s="3" t="e">
        <f>IF(#REF!="","",IF(#REF!=K24,1,0))</f>
        <v>#REF!</v>
      </c>
      <c r="L57" s="3" t="e">
        <f>IF(#REF!="","",IF(#REF!=L24,1,0))</f>
        <v>#REF!</v>
      </c>
      <c r="M57" s="3" t="e">
        <f>IF(#REF!="","",IF(#REF!=M24,1,0))</f>
        <v>#REF!</v>
      </c>
    </row>
    <row r="58" spans="2:13" ht="18.75" hidden="1" customHeight="1" x14ac:dyDescent="0.25">
      <c r="B58" s="6">
        <v>14</v>
      </c>
      <c r="D58" s="3" t="e">
        <f>IF(#REF!="","",IF(#REF!=D24,1,0))</f>
        <v>#REF!</v>
      </c>
      <c r="E58" s="3" t="e">
        <f>IF(#REF!="","",IF(#REF!=E24,1,0))</f>
        <v>#REF!</v>
      </c>
      <c r="F58" s="3" t="e">
        <f>IF(#REF!="","",IF(#REF!=F24,1,0))</f>
        <v>#REF!</v>
      </c>
      <c r="G58" s="3" t="e">
        <f>IF(#REF!="","",IF(#REF!=G24,1,0))</f>
        <v>#REF!</v>
      </c>
      <c r="H58" s="3" t="e">
        <f>IF(#REF!="","",IF(#REF!=H24,1,0))</f>
        <v>#REF!</v>
      </c>
      <c r="I58" s="3" t="e">
        <f>IF(#REF!="","",IF(#REF!=I24,1,0))</f>
        <v>#REF!</v>
      </c>
      <c r="J58" s="3" t="e">
        <f>IF(#REF!="","",IF(#REF!=J24,1,0))</f>
        <v>#REF!</v>
      </c>
      <c r="K58" s="3" t="e">
        <f>IF(#REF!="","",IF(#REF!=K24,1,0))</f>
        <v>#REF!</v>
      </c>
      <c r="L58" s="3" t="e">
        <f>IF(#REF!="","",IF(#REF!=L24,1,0))</f>
        <v>#REF!</v>
      </c>
      <c r="M58" s="3" t="e">
        <f>IF(#REF!="","",IF(#REF!=M24,1,0))</f>
        <v>#REF!</v>
      </c>
    </row>
    <row r="59" spans="2:13" ht="18.75" hidden="1" customHeight="1" x14ac:dyDescent="0.25">
      <c r="B59" s="6">
        <v>15</v>
      </c>
      <c r="D59" s="3" t="e">
        <f>IF(#REF!="","",IF(#REF!=D24,1,0))</f>
        <v>#REF!</v>
      </c>
      <c r="E59" s="3" t="e">
        <f>IF(#REF!="","",IF(#REF!=E24,1,0))</f>
        <v>#REF!</v>
      </c>
      <c r="F59" s="3" t="e">
        <f>IF(#REF!="","",IF(#REF!=F24,1,0))</f>
        <v>#REF!</v>
      </c>
      <c r="G59" s="3" t="e">
        <f>IF(#REF!="","",IF(#REF!=G24,1,0))</f>
        <v>#REF!</v>
      </c>
      <c r="H59" s="3" t="e">
        <f>IF(#REF!="","",IF(#REF!=H24,1,0))</f>
        <v>#REF!</v>
      </c>
      <c r="I59" s="3" t="e">
        <f>IF(#REF!="","",IF(#REF!=I24,1,0))</f>
        <v>#REF!</v>
      </c>
      <c r="J59" s="3" t="e">
        <f>IF(#REF!="","",IF(#REF!=J24,1,0))</f>
        <v>#REF!</v>
      </c>
      <c r="K59" s="3" t="e">
        <f>IF(#REF!="","",IF(#REF!=K24,1,0))</f>
        <v>#REF!</v>
      </c>
      <c r="L59" s="3" t="e">
        <f>IF(#REF!="","",IF(#REF!=L24,1,0))</f>
        <v>#REF!</v>
      </c>
      <c r="M59" s="3" t="e">
        <f>IF(#REF!="","",IF(#REF!=M24,1,0))</f>
        <v>#REF!</v>
      </c>
    </row>
  </sheetData>
  <sheetProtection sheet="1" objects="1" scenarios="1" selectLockedCells="1" selectUnlockedCells="1"/>
  <mergeCells count="12"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conditionalFormatting sqref="C13:C22">
    <cfRule type="top10" dxfId="10" priority="23" rank="1"/>
  </conditionalFormatting>
  <conditionalFormatting sqref="D13:D22">
    <cfRule type="cellIs" dxfId="9" priority="10" operator="equal">
      <formula>$D$24</formula>
    </cfRule>
  </conditionalFormatting>
  <conditionalFormatting sqref="E13:E22">
    <cfRule type="cellIs" dxfId="8" priority="9" operator="equal">
      <formula>$E$24</formula>
    </cfRule>
  </conditionalFormatting>
  <conditionalFormatting sqref="F13:F22">
    <cfRule type="cellIs" dxfId="7" priority="8" operator="equal">
      <formula>$F$24</formula>
    </cfRule>
  </conditionalFormatting>
  <conditionalFormatting sqref="G13:G22">
    <cfRule type="cellIs" dxfId="6" priority="7" operator="equal">
      <formula>$G$24</formula>
    </cfRule>
  </conditionalFormatting>
  <conditionalFormatting sqref="H13:H22">
    <cfRule type="cellIs" dxfId="5" priority="6" operator="equal">
      <formula>$H$24</formula>
    </cfRule>
  </conditionalFormatting>
  <conditionalFormatting sqref="I13:I22">
    <cfRule type="cellIs" dxfId="4" priority="5" operator="equal">
      <formula>$I$24</formula>
    </cfRule>
  </conditionalFormatting>
  <conditionalFormatting sqref="J13:J22">
    <cfRule type="cellIs" dxfId="3" priority="4" operator="equal">
      <formula>$J$24</formula>
    </cfRule>
  </conditionalFormatting>
  <conditionalFormatting sqref="K13:K22">
    <cfRule type="cellIs" dxfId="2" priority="3" operator="equal">
      <formula>$K$24</formula>
    </cfRule>
  </conditionalFormatting>
  <conditionalFormatting sqref="L13:L22">
    <cfRule type="cellIs" dxfId="1" priority="2" operator="equal">
      <formula>$L$24</formula>
    </cfRule>
  </conditionalFormatting>
  <conditionalFormatting sqref="M13:M22">
    <cfRule type="cellIs" dxfId="0" priority="1" operator="equal">
      <formula>$M$24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4"/>
  <sheetViews>
    <sheetView zoomScaleNormal="100" workbookViewId="0">
      <selection activeCell="AR16" sqref="AR16"/>
    </sheetView>
  </sheetViews>
  <sheetFormatPr baseColWidth="10" defaultColWidth="11.42578125" defaultRowHeight="15" x14ac:dyDescent="0.25"/>
  <cols>
    <col min="1" max="1" width="15.42578125" style="1" customWidth="1"/>
    <col min="2" max="2" width="4.85546875" style="1" customWidth="1"/>
    <col min="3" max="41" width="5.5703125" style="1" customWidth="1"/>
    <col min="42" max="42" width="10.7109375" style="14" customWidth="1"/>
    <col min="43" max="44" width="5.7109375" style="1" customWidth="1"/>
    <col min="45" max="16384" width="11.42578125" style="1"/>
  </cols>
  <sheetData>
    <row r="1" spans="2:42" s="2" customFormat="1" ht="15" customHeight="1" x14ac:dyDescent="0.25">
      <c r="AP1" s="13"/>
    </row>
    <row r="2" spans="2:42" s="2" customFormat="1" ht="15" customHeight="1" x14ac:dyDescent="0.25">
      <c r="AP2" s="13"/>
    </row>
    <row r="3" spans="2:42" s="2" customFormat="1" ht="15" customHeight="1" x14ac:dyDescent="0.25">
      <c r="AP3" s="13"/>
    </row>
    <row r="4" spans="2:42" s="2" customFormat="1" ht="15" customHeight="1" x14ac:dyDescent="0.25">
      <c r="AP4" s="13"/>
    </row>
    <row r="5" spans="2:42" s="2" customFormat="1" ht="15" customHeight="1" x14ac:dyDescent="0.25">
      <c r="AP5" s="13"/>
    </row>
    <row r="6" spans="2:42" s="2" customFormat="1" ht="15" customHeight="1" x14ac:dyDescent="0.25">
      <c r="AP6" s="13"/>
    </row>
    <row r="7" spans="2:42" s="2" customFormat="1" ht="15" customHeight="1" x14ac:dyDescent="0.25">
      <c r="AP7" s="13"/>
    </row>
    <row r="8" spans="2:42" s="2" customFormat="1" ht="72" customHeight="1" x14ac:dyDescent="0.25">
      <c r="W8" s="60" t="str">
        <f>$A$161</f>
        <v>James</v>
      </c>
      <c r="X8" s="60"/>
      <c r="Y8" s="60"/>
      <c r="Z8" s="60"/>
      <c r="AP8" s="13"/>
    </row>
    <row r="9" spans="2:42" ht="25.5" customHeight="1" x14ac:dyDescent="0.25"/>
    <row r="10" spans="2:42" ht="9.75" customHeight="1" x14ac:dyDescent="0.25"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</row>
    <row r="11" spans="2:42" ht="28.5" customHeight="1" x14ac:dyDescent="0.4">
      <c r="D11" s="36"/>
      <c r="E11" s="46" t="s">
        <v>491</v>
      </c>
      <c r="F11" s="46"/>
      <c r="G11" s="46"/>
      <c r="H11" s="46" t="s">
        <v>492</v>
      </c>
      <c r="I11" s="46"/>
      <c r="J11" s="46"/>
      <c r="K11" s="46" t="s">
        <v>493</v>
      </c>
      <c r="L11" s="46"/>
      <c r="M11" s="46"/>
      <c r="N11" s="46" t="s">
        <v>494</v>
      </c>
      <c r="O11" s="46"/>
      <c r="P11" s="46"/>
      <c r="Q11" s="46" t="s">
        <v>495</v>
      </c>
      <c r="R11" s="46"/>
      <c r="S11" s="46"/>
      <c r="T11" s="46" t="s">
        <v>496</v>
      </c>
      <c r="U11" s="46"/>
      <c r="V11" s="46"/>
      <c r="W11" s="46" t="s">
        <v>497</v>
      </c>
      <c r="X11" s="46"/>
      <c r="Y11" s="46"/>
      <c r="Z11" s="46" t="s">
        <v>498</v>
      </c>
      <c r="AA11" s="46"/>
      <c r="AB11" s="46"/>
      <c r="AC11" s="46" t="s">
        <v>499</v>
      </c>
      <c r="AD11" s="46"/>
      <c r="AE11" s="46"/>
      <c r="AF11" s="46" t="s">
        <v>500</v>
      </c>
      <c r="AG11" s="46"/>
      <c r="AH11" s="47"/>
      <c r="AI11" s="46" t="s">
        <v>501</v>
      </c>
      <c r="AJ11" s="48"/>
    </row>
    <row r="12" spans="2:42" ht="30" customHeight="1" x14ac:dyDescent="0.4">
      <c r="B12" s="43"/>
      <c r="D12" s="34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I12" s="34"/>
    </row>
    <row r="13" spans="2:42" ht="30" customHeight="1" x14ac:dyDescent="0.45">
      <c r="D13" s="34"/>
      <c r="E13" s="55">
        <f>$O$151</f>
        <v>0</v>
      </c>
      <c r="F13" s="49"/>
      <c r="G13" s="49"/>
      <c r="H13" s="55">
        <f>$N$151</f>
        <v>0</v>
      </c>
      <c r="I13" s="49"/>
      <c r="J13" s="49"/>
      <c r="K13" s="55">
        <f>$M$151</f>
        <v>0</v>
      </c>
      <c r="L13" s="49"/>
      <c r="M13" s="49"/>
      <c r="N13" s="55">
        <f>$L$151</f>
        <v>2</v>
      </c>
      <c r="O13" s="49"/>
      <c r="P13" s="49"/>
      <c r="Q13" s="55">
        <f>$K$151</f>
        <v>8</v>
      </c>
      <c r="R13" s="49"/>
      <c r="S13" s="49"/>
      <c r="T13" s="55">
        <f>$J$151</f>
        <v>11</v>
      </c>
      <c r="U13" s="49"/>
      <c r="V13" s="49"/>
      <c r="W13" s="55">
        <f>$I$151</f>
        <v>11</v>
      </c>
      <c r="X13" s="49"/>
      <c r="Y13" s="49"/>
      <c r="Z13" s="55">
        <f>$H$151</f>
        <v>1</v>
      </c>
      <c r="AA13" s="49"/>
      <c r="AB13" s="49"/>
      <c r="AC13" s="55">
        <f>$G$151</f>
        <v>2</v>
      </c>
      <c r="AD13" s="49"/>
      <c r="AE13" s="49"/>
      <c r="AF13" s="55">
        <f>$F$151</f>
        <v>0</v>
      </c>
      <c r="AG13" s="49"/>
      <c r="AH13" s="48"/>
      <c r="AI13" s="55">
        <f>$E$151</f>
        <v>0</v>
      </c>
    </row>
    <row r="14" spans="2:42" ht="30" customHeight="1" x14ac:dyDescent="0.25">
      <c r="D14" s="34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4"/>
      <c r="AI14" s="34"/>
    </row>
    <row r="15" spans="2:42" ht="20.25" customHeight="1" x14ac:dyDescent="0.25"/>
    <row r="16" spans="2:42" ht="30" customHeight="1" x14ac:dyDescent="0.25"/>
    <row r="17" spans="32:39" ht="30" customHeight="1" x14ac:dyDescent="0.35">
      <c r="AF17" s="37"/>
      <c r="AG17" s="61">
        <f>SUM(AP175:CA175)</f>
        <v>8</v>
      </c>
      <c r="AH17" s="61"/>
      <c r="AI17" s="37"/>
    </row>
    <row r="18" spans="32:39" ht="30" customHeight="1" x14ac:dyDescent="0.25">
      <c r="AG18" s="61"/>
      <c r="AH18" s="61"/>
    </row>
    <row r="19" spans="32:39" ht="30" customHeight="1" x14ac:dyDescent="0.5">
      <c r="AH19" s="35"/>
    </row>
    <row r="20" spans="32:39" ht="30" customHeight="1" x14ac:dyDescent="0.25"/>
    <row r="21" spans="32:39" ht="30" customHeight="1" x14ac:dyDescent="0.35">
      <c r="AG21" s="62">
        <f>AO161</f>
        <v>4.8</v>
      </c>
      <c r="AH21" s="62"/>
      <c r="AL21" s="63">
        <f>B161</f>
        <v>168</v>
      </c>
      <c r="AM21" s="63"/>
    </row>
    <row r="22" spans="32:39" ht="30" customHeight="1" x14ac:dyDescent="0.25"/>
    <row r="23" spans="32:39" ht="30" customHeight="1" x14ac:dyDescent="0.25"/>
    <row r="24" spans="32:39" ht="30" customHeight="1" x14ac:dyDescent="0.25"/>
    <row r="150" spans="1:43" x14ac:dyDescent="0.25">
      <c r="E150" s="1">
        <v>0</v>
      </c>
      <c r="F150" s="1">
        <v>1</v>
      </c>
      <c r="G150" s="1">
        <v>2</v>
      </c>
      <c r="H150" s="1">
        <v>3</v>
      </c>
      <c r="I150" s="1">
        <v>4</v>
      </c>
      <c r="J150" s="1">
        <v>5</v>
      </c>
      <c r="K150" s="1">
        <v>6</v>
      </c>
      <c r="L150" s="1">
        <v>7</v>
      </c>
      <c r="M150" s="1">
        <v>8</v>
      </c>
      <c r="N150" s="1">
        <v>9</v>
      </c>
      <c r="O150" s="1">
        <v>10</v>
      </c>
    </row>
    <row r="151" spans="1:43" x14ac:dyDescent="0.25">
      <c r="E151" s="1">
        <f>COUNTIF(C161:AN161,"0")</f>
        <v>0</v>
      </c>
      <c r="F151" s="1">
        <f>COUNTIF(C161:AN161,"1")</f>
        <v>0</v>
      </c>
      <c r="G151" s="1">
        <f>COUNTIF(C161:AN161,"2")</f>
        <v>2</v>
      </c>
      <c r="H151" s="1">
        <f>COUNTIF(C161:AN161,"3")</f>
        <v>1</v>
      </c>
      <c r="I151" s="1">
        <f>COUNTIF(C161:AN161,"4")</f>
        <v>11</v>
      </c>
      <c r="J151" s="1">
        <f>COUNTIF(C161:AN161,"5")</f>
        <v>11</v>
      </c>
      <c r="K151" s="1">
        <f>COUNTIF(C161:AN161,"6")</f>
        <v>8</v>
      </c>
      <c r="L151" s="1">
        <f>COUNTIF(C161:AN161,"7")</f>
        <v>2</v>
      </c>
      <c r="M151" s="1">
        <f>COUNTIF(C161:AN161,"8")</f>
        <v>0</v>
      </c>
      <c r="N151" s="1">
        <f>COUNTIF(C161:AN161,"9")</f>
        <v>0</v>
      </c>
      <c r="O151" s="1">
        <f>COUNTIF(C161:AN161,"10")</f>
        <v>0</v>
      </c>
      <c r="AP151" s="1"/>
    </row>
    <row r="152" spans="1:43" x14ac:dyDescent="0.25">
      <c r="AP152" s="1"/>
    </row>
    <row r="153" spans="1:43" x14ac:dyDescent="0.25"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</row>
    <row r="154" spans="1:43" ht="15.75" thickBot="1" x14ac:dyDescent="0.3">
      <c r="AP154" s="1"/>
    </row>
    <row r="155" spans="1:43" ht="15.75" thickBot="1" x14ac:dyDescent="0.3">
      <c r="T155" s="57" t="s">
        <v>503</v>
      </c>
      <c r="U155" s="58"/>
      <c r="V155" s="59"/>
    </row>
    <row r="157" spans="1:43" x14ac:dyDescent="0.25">
      <c r="A157" s="39" t="str">
        <f>Accueil!C12</f>
        <v>Pseudo</v>
      </c>
      <c r="B157" s="39" t="str">
        <f>Accueil!D12</f>
        <v>Total</v>
      </c>
      <c r="C157" s="39" t="str">
        <f>Accueil!E12</f>
        <v>J1</v>
      </c>
      <c r="D157" s="39" t="str">
        <f>Accueil!F12</f>
        <v>J2</v>
      </c>
      <c r="E157" s="39" t="str">
        <f>Accueil!G12</f>
        <v>J3</v>
      </c>
      <c r="F157" s="39" t="str">
        <f>Accueil!H12</f>
        <v>J4</v>
      </c>
      <c r="G157" s="39" t="str">
        <f>Accueil!I12</f>
        <v>J5</v>
      </c>
      <c r="H157" s="39" t="str">
        <f>Accueil!J12</f>
        <v>J6</v>
      </c>
      <c r="I157" s="39" t="str">
        <f>Accueil!K12</f>
        <v>J7</v>
      </c>
      <c r="J157" s="39" t="str">
        <f>Accueil!L12</f>
        <v>J8</v>
      </c>
      <c r="K157" s="39" t="str">
        <f>Accueil!M12</f>
        <v>J9</v>
      </c>
      <c r="L157" s="39" t="str">
        <f>Accueil!N12</f>
        <v>J10</v>
      </c>
      <c r="M157" s="39" t="str">
        <f>Accueil!O12</f>
        <v>J11</v>
      </c>
      <c r="N157" s="39" t="str">
        <f>Accueil!P12</f>
        <v>J12</v>
      </c>
      <c r="O157" s="39" t="str">
        <f>Accueil!Q12</f>
        <v>J13</v>
      </c>
      <c r="P157" s="39" t="str">
        <f>Accueil!R12</f>
        <v>J14</v>
      </c>
      <c r="Q157" s="39" t="str">
        <f>Accueil!S12</f>
        <v>J15</v>
      </c>
      <c r="R157" s="39" t="str">
        <f>Accueil!T12</f>
        <v>J16</v>
      </c>
      <c r="S157" s="39" t="str">
        <f>Accueil!U12</f>
        <v>J17</v>
      </c>
      <c r="T157" s="39" t="str">
        <f>Accueil!V12</f>
        <v>J18</v>
      </c>
      <c r="U157" s="39" t="str">
        <f>Accueil!W12</f>
        <v>J19</v>
      </c>
      <c r="V157" s="39" t="str">
        <f>Accueil!X12</f>
        <v>J20</v>
      </c>
      <c r="W157" s="39" t="str">
        <f>Accueil!Y12</f>
        <v>J21</v>
      </c>
      <c r="X157" s="39" t="str">
        <f>Accueil!Z12</f>
        <v>J22</v>
      </c>
      <c r="Y157" s="39" t="str">
        <f>Accueil!AA12</f>
        <v>J23</v>
      </c>
      <c r="Z157" s="39" t="str">
        <f>Accueil!AB12</f>
        <v>J24</v>
      </c>
      <c r="AA157" s="39" t="str">
        <f>Accueil!AC12</f>
        <v>J25</v>
      </c>
      <c r="AB157" s="39" t="str">
        <f>Accueil!AD12</f>
        <v>J26</v>
      </c>
      <c r="AC157" s="39" t="str">
        <f>Accueil!AE12</f>
        <v>J27</v>
      </c>
      <c r="AD157" s="39" t="str">
        <f>Accueil!AF12</f>
        <v>J28</v>
      </c>
      <c r="AE157" s="39" t="str">
        <f>Accueil!AG12</f>
        <v>J29</v>
      </c>
      <c r="AF157" s="39" t="str">
        <f>Accueil!AH12</f>
        <v>J30</v>
      </c>
      <c r="AG157" s="39" t="str">
        <f>Accueil!AI12</f>
        <v>J31</v>
      </c>
      <c r="AH157" s="39" t="str">
        <f>Accueil!AJ12</f>
        <v>J32</v>
      </c>
      <c r="AI157" s="39" t="str">
        <f>Accueil!AK12</f>
        <v>J33</v>
      </c>
      <c r="AJ157" s="39" t="str">
        <f>Accueil!AL12</f>
        <v>J34</v>
      </c>
      <c r="AK157" s="39" t="str">
        <f>Accueil!AM12</f>
        <v>J35</v>
      </c>
      <c r="AL157" s="39" t="str">
        <f>Accueil!AN12</f>
        <v>J36</v>
      </c>
      <c r="AM157" s="39" t="str">
        <f>Accueil!AO12</f>
        <v>J37</v>
      </c>
      <c r="AN157" s="40" t="str">
        <f>Accueil!AP12</f>
        <v>J38</v>
      </c>
      <c r="AO157" s="42" t="str">
        <f>Accueil!AQ12</f>
        <v>Moy. /10</v>
      </c>
    </row>
    <row r="158" spans="1:43" x14ac:dyDescent="0.25">
      <c r="A158" s="39" t="str">
        <f>Accueil!C13</f>
        <v>Régis</v>
      </c>
      <c r="B158" s="39">
        <f>Accueil!D13</f>
        <v>177</v>
      </c>
      <c r="C158" s="39">
        <f>IF(Accueil!E13="",NA(),Accueil!E13)</f>
        <v>5</v>
      </c>
      <c r="D158" s="39">
        <f>IF(Accueil!F13="",NA(),Accueil!F13)</f>
        <v>3</v>
      </c>
      <c r="E158" s="39">
        <f>IF(Accueil!G13="",NA(),Accueil!G13)</f>
        <v>1</v>
      </c>
      <c r="F158" s="39">
        <f>IF(Accueil!H13="",NA(),Accueil!H13)</f>
        <v>4</v>
      </c>
      <c r="G158" s="39">
        <f>IF(Accueil!I13="",NA(),Accueil!I13)</f>
        <v>4</v>
      </c>
      <c r="H158" s="39">
        <f>IF(Accueil!J13="",NA(),Accueil!J13)</f>
        <v>5</v>
      </c>
      <c r="I158" s="39">
        <f>IF(Accueil!K13="",NA(),Accueil!K13)</f>
        <v>5</v>
      </c>
      <c r="J158" s="39">
        <f>IF(Accueil!L13="",NA(),Accueil!L13)</f>
        <v>8</v>
      </c>
      <c r="K158" s="39">
        <f>IF(Accueil!M13="",NA(),Accueil!M13)</f>
        <v>5</v>
      </c>
      <c r="L158" s="39">
        <f>IF(Accueil!N13="",NA(),Accueil!N13)</f>
        <v>3</v>
      </c>
      <c r="M158" s="39">
        <f>IF(Accueil!O13="",NA(),Accueil!O13)</f>
        <v>4</v>
      </c>
      <c r="N158" s="39">
        <f>IF(Accueil!P13="",NA(),Accueil!P13)</f>
        <v>6</v>
      </c>
      <c r="O158" s="39">
        <f>IF(Accueil!Q13="",NA(),Accueil!Q13)</f>
        <v>5</v>
      </c>
      <c r="P158" s="39">
        <f>IF(Accueil!R13="",NA(),Accueil!R13)</f>
        <v>3</v>
      </c>
      <c r="Q158" s="39">
        <f>IF(Accueil!S13="",NA(),Accueil!S13)</f>
        <v>7</v>
      </c>
      <c r="R158" s="39">
        <f>IF(Accueil!T13="",NA(),Accueil!T13)</f>
        <v>4</v>
      </c>
      <c r="S158" s="39">
        <f>IF(Accueil!U13="",NA(),Accueil!U13)</f>
        <v>6</v>
      </c>
      <c r="T158" s="39">
        <f>IF(Accueil!V13="",NA(),Accueil!V13)</f>
        <v>4</v>
      </c>
      <c r="U158" s="39">
        <f>IF(Accueil!W13="",NA(),Accueil!W13)</f>
        <v>6</v>
      </c>
      <c r="V158" s="39">
        <f>IF(Accueil!X13="",NA(),Accueil!X13)</f>
        <v>3</v>
      </c>
      <c r="W158" s="39">
        <f>IF(Accueil!Y13="",NA(),Accueil!Y13)</f>
        <v>5</v>
      </c>
      <c r="X158" s="39">
        <f>IF(Accueil!Z13="",NA(),Accueil!Z13)</f>
        <v>3</v>
      </c>
      <c r="Y158" s="39">
        <f>IF(Accueil!AA13="",NA(),Accueil!AA13)</f>
        <v>2</v>
      </c>
      <c r="Z158" s="39">
        <f>IF(Accueil!AB13="",NA(),Accueil!AB13)</f>
        <v>5</v>
      </c>
      <c r="AA158" s="39">
        <f>IF(Accueil!AC13="",NA(),Accueil!AC13)</f>
        <v>5</v>
      </c>
      <c r="AB158" s="39">
        <f>IF(Accueil!AD13="",NA(),Accueil!AD13)</f>
        <v>3</v>
      </c>
      <c r="AC158" s="39">
        <f>IF(Accueil!AE13="",NA(),Accueil!AE13)</f>
        <v>7</v>
      </c>
      <c r="AD158" s="39">
        <f>IF(Accueil!AF13="",NA(),Accueil!AF13)</f>
        <v>6</v>
      </c>
      <c r="AE158" s="39">
        <f>IF(Accueil!AG13="",NA(),Accueil!AG13)</f>
        <v>7</v>
      </c>
      <c r="AF158" s="39">
        <f>IF(Accueil!AH13="",NA(),Accueil!AH13)</f>
        <v>5</v>
      </c>
      <c r="AG158" s="39">
        <f>IF(Accueil!AI13="",NA(),Accueil!AI13)</f>
        <v>3</v>
      </c>
      <c r="AH158" s="39">
        <f>IF(Accueil!AJ13="",NA(),Accueil!AJ13)</f>
        <v>5</v>
      </c>
      <c r="AI158" s="39">
        <f>IF(Accueil!AK13="",NA(),Accueil!AK13)</f>
        <v>5</v>
      </c>
      <c r="AJ158" s="39">
        <f>IF(Accueil!AL13="",NA(),Accueil!AL13)</f>
        <v>4</v>
      </c>
      <c r="AK158" s="39">
        <f>IF(Accueil!AM13="",NA(),Accueil!AM13)</f>
        <v>5</v>
      </c>
      <c r="AL158" s="39">
        <f>IF(Accueil!AN13="",NA(),Accueil!AN13)</f>
        <v>5</v>
      </c>
      <c r="AM158" s="39">
        <f>IF(Accueil!AO13="",NA(),Accueil!AO13)</f>
        <v>6</v>
      </c>
      <c r="AN158" s="39">
        <f>IF(Accueil!AP13="",NA(),Accueil!AP13)</f>
        <v>5</v>
      </c>
      <c r="AO158" s="39">
        <f>Accueil!AQ13</f>
        <v>4.6578947368421053</v>
      </c>
      <c r="AQ158" s="14"/>
    </row>
    <row r="159" spans="1:43" x14ac:dyDescent="0.25">
      <c r="A159" s="39" t="str">
        <f>Accueil!C14</f>
        <v>Manu</v>
      </c>
      <c r="B159" s="39">
        <f>Accueil!D14</f>
        <v>176</v>
      </c>
      <c r="C159" s="39">
        <f>IF(Accueil!E14="",NA(),Accueil!E14)</f>
        <v>4</v>
      </c>
      <c r="D159" s="39">
        <f>IF(Accueil!F14="",NA(),Accueil!F14)</f>
        <v>6</v>
      </c>
      <c r="E159" s="39">
        <f>IF(Accueil!G14="",NA(),Accueil!G14)</f>
        <v>4</v>
      </c>
      <c r="F159" s="39">
        <f>IF(Accueil!H14="",NA(),Accueil!H14)</f>
        <v>1</v>
      </c>
      <c r="G159" s="39">
        <f>IF(Accueil!I14="",NA(),Accueil!I14)</f>
        <v>3</v>
      </c>
      <c r="H159" s="39">
        <f>IF(Accueil!J14="",NA(),Accueil!J14)</f>
        <v>5</v>
      </c>
      <c r="I159" s="39">
        <f>IF(Accueil!K14="",NA(),Accueil!K14)</f>
        <v>4</v>
      </c>
      <c r="J159" s="39">
        <f>IF(Accueil!L14="",NA(),Accueil!L14)</f>
        <v>7</v>
      </c>
      <c r="K159" s="39">
        <f>IF(Accueil!M14="",NA(),Accueil!M14)</f>
        <v>5</v>
      </c>
      <c r="L159" s="39">
        <f>IF(Accueil!N14="",NA(),Accueil!N14)</f>
        <v>5</v>
      </c>
      <c r="M159" s="39">
        <f>IF(Accueil!O14="",NA(),Accueil!O14)</f>
        <v>7</v>
      </c>
      <c r="N159" s="39">
        <f>IF(Accueil!P14="",NA(),Accueil!P14)</f>
        <v>4</v>
      </c>
      <c r="O159" s="39">
        <f>IF(Accueil!Q14="",NA(),Accueil!Q14)</f>
        <v>5</v>
      </c>
      <c r="P159" s="39">
        <f>IF(Accueil!R14="",NA(),Accueil!R14)</f>
        <v>4</v>
      </c>
      <c r="Q159" s="39">
        <f>IF(Accueil!S14="",NA(),Accueil!S14)</f>
        <v>6</v>
      </c>
      <c r="R159" s="39">
        <f>IF(Accueil!T14="",NA(),Accueil!T14)</f>
        <v>5</v>
      </c>
      <c r="S159" s="39">
        <f>IF(Accueil!U14="",NA(),Accueil!U14)</f>
        <v>7</v>
      </c>
      <c r="T159" s="39">
        <f>IF(Accueil!V14="",NA(),Accueil!V14)</f>
        <v>3</v>
      </c>
      <c r="U159" s="39">
        <f>IF(Accueil!W14="",NA(),Accueil!W14)</f>
        <v>7</v>
      </c>
      <c r="V159" s="39">
        <f>IF(Accueil!X14="",NA(),Accueil!X14)</f>
        <v>5</v>
      </c>
      <c r="W159" s="39">
        <f>IF(Accueil!Y14="",NA(),Accueil!Y14)</f>
        <v>4</v>
      </c>
      <c r="X159" s="39">
        <f>IF(Accueil!Z14="",NA(),Accueil!Z14)</f>
        <v>3</v>
      </c>
      <c r="Y159" s="39">
        <f>IF(Accueil!AA14="",NA(),Accueil!AA14)</f>
        <v>2</v>
      </c>
      <c r="Z159" s="39">
        <f>IF(Accueil!AB14="",NA(),Accueil!AB14)</f>
        <v>4</v>
      </c>
      <c r="AA159" s="39">
        <f>IF(Accueil!AC14="",NA(),Accueil!AC14)</f>
        <v>3</v>
      </c>
      <c r="AB159" s="39">
        <f>IF(Accueil!AD14="",NA(),Accueil!AD14)</f>
        <v>6</v>
      </c>
      <c r="AC159" s="39">
        <f>IF(Accueil!AE14="",NA(),Accueil!AE14)</f>
        <v>3</v>
      </c>
      <c r="AD159" s="39">
        <f>IF(Accueil!AF14="",NA(),Accueil!AF14)</f>
        <v>4</v>
      </c>
      <c r="AE159" s="39">
        <f>IF(Accueil!AG14="",NA(),Accueil!AG14)</f>
        <v>6</v>
      </c>
      <c r="AF159" s="39">
        <f>IF(Accueil!AH14="",NA(),Accueil!AH14)</f>
        <v>3</v>
      </c>
      <c r="AG159" s="39">
        <f>IF(Accueil!AI14="",NA(),Accueil!AI14)</f>
        <v>7</v>
      </c>
      <c r="AH159" s="39">
        <f>IF(Accueil!AJ14="",NA(),Accueil!AJ14)</f>
        <v>4</v>
      </c>
      <c r="AI159" s="39">
        <f>IF(Accueil!AK14="",NA(),Accueil!AK14)</f>
        <v>7</v>
      </c>
      <c r="AJ159" s="39">
        <f>IF(Accueil!AL14="",NA(),Accueil!AL14)</f>
        <v>5</v>
      </c>
      <c r="AK159" s="39">
        <f>IF(Accueil!AM14="",NA(),Accueil!AM14)</f>
        <v>4</v>
      </c>
      <c r="AL159" s="39">
        <f>IF(Accueil!AN14="",NA(),Accueil!AN14)</f>
        <v>5</v>
      </c>
      <c r="AM159" s="39">
        <f>IF(Accueil!AO14="",NA(),Accueil!AO14)</f>
        <v>4</v>
      </c>
      <c r="AN159" s="39">
        <f>IF(Accueil!AP14="",NA(),Accueil!AP14)</f>
        <v>5</v>
      </c>
      <c r="AO159" s="39">
        <f>Accueil!AQ14</f>
        <v>4.6315789473684212</v>
      </c>
    </row>
    <row r="160" spans="1:43" x14ac:dyDescent="0.25">
      <c r="A160" s="39" t="str">
        <f>Accueil!C15</f>
        <v>Rémi</v>
      </c>
      <c r="B160" s="39">
        <f>Accueil!D15</f>
        <v>171</v>
      </c>
      <c r="C160" s="39">
        <f>IF(Accueil!E15="",NA(),Accueil!E15)</f>
        <v>4</v>
      </c>
      <c r="D160" s="39">
        <f>IF(Accueil!F15="",NA(),Accueil!F15)</f>
        <v>4</v>
      </c>
      <c r="E160" s="39">
        <f>IF(Accueil!G15="",NA(),Accueil!G15)</f>
        <v>6</v>
      </c>
      <c r="F160" s="39">
        <f>IF(Accueil!H15="",NA(),Accueil!H15)</f>
        <v>2</v>
      </c>
      <c r="G160" s="39">
        <f>IF(Accueil!I15="",NA(),Accueil!I15)</f>
        <v>2</v>
      </c>
      <c r="H160" s="39">
        <f>IF(Accueil!J15="",NA(),Accueil!J15)</f>
        <v>5</v>
      </c>
      <c r="I160" s="39">
        <f>IF(Accueil!K15="",NA(),Accueil!K15)</f>
        <v>3</v>
      </c>
      <c r="J160" s="39">
        <f>IF(Accueil!L15="",NA(),Accueil!L15)</f>
        <v>6</v>
      </c>
      <c r="K160" s="39">
        <f>IF(Accueil!M15="",NA(),Accueil!M15)</f>
        <v>2</v>
      </c>
      <c r="L160" s="39">
        <f>IF(Accueil!N15="",NA(),Accueil!N15)</f>
        <v>5</v>
      </c>
      <c r="M160" s="39">
        <f>IF(Accueil!O15="",NA(),Accueil!O15)</f>
        <v>6</v>
      </c>
      <c r="N160" s="39">
        <f>IF(Accueil!P15="",NA(),Accueil!P15)</f>
        <v>5</v>
      </c>
      <c r="O160" s="39">
        <f>IF(Accueil!Q15="",NA(),Accueil!Q15)</f>
        <v>5</v>
      </c>
      <c r="P160" s="39">
        <f>IF(Accueil!R15="",NA(),Accueil!R15)</f>
        <v>5</v>
      </c>
      <c r="Q160" s="39">
        <f>IF(Accueil!S15="",NA(),Accueil!S15)</f>
        <v>5</v>
      </c>
      <c r="R160" s="39">
        <f>IF(Accueil!T15="",NA(),Accueil!T15)</f>
        <v>7</v>
      </c>
      <c r="S160" s="39">
        <f>IF(Accueil!U15="",NA(),Accueil!U15)</f>
        <v>4</v>
      </c>
      <c r="T160" s="39">
        <f>IF(Accueil!V15="",NA(),Accueil!V15)</f>
        <v>2</v>
      </c>
      <c r="U160" s="39">
        <f>IF(Accueil!W15="",NA(),Accueil!W15)</f>
        <v>6</v>
      </c>
      <c r="V160" s="39">
        <f>IF(Accueil!X15="",NA(),Accueil!X15)</f>
        <v>4</v>
      </c>
      <c r="W160" s="39">
        <f>IF(Accueil!Y15="",NA(),Accueil!Y15)</f>
        <v>6</v>
      </c>
      <c r="X160" s="39">
        <f>IF(Accueil!Z15="",NA(),Accueil!Z15)</f>
        <v>1</v>
      </c>
      <c r="Y160" s="39">
        <f>IF(Accueil!AA15="",NA(),Accueil!AA15)</f>
        <v>2</v>
      </c>
      <c r="Z160" s="39">
        <f>IF(Accueil!AB15="",NA(),Accueil!AB15)</f>
        <v>5</v>
      </c>
      <c r="AA160" s="39">
        <f>IF(Accueil!AC15="",NA(),Accueil!AC15)</f>
        <v>6</v>
      </c>
      <c r="AB160" s="39">
        <f>IF(Accueil!AD15="",NA(),Accueil!AD15)</f>
        <v>4</v>
      </c>
      <c r="AC160" s="39">
        <f>IF(Accueil!AE15="",NA(),Accueil!AE15)</f>
        <v>4</v>
      </c>
      <c r="AD160" s="39">
        <f>IF(Accueil!AF15="",NA(),Accueil!AF15)</f>
        <v>3</v>
      </c>
      <c r="AE160" s="39">
        <f>IF(Accueil!AG15="",NA(),Accueil!AG15)</f>
        <v>4</v>
      </c>
      <c r="AF160" s="39">
        <f>IF(Accueil!AH15="",NA(),Accueil!AH15)</f>
        <v>5</v>
      </c>
      <c r="AG160" s="39">
        <f>IF(Accueil!AI15="",NA(),Accueil!AI15)</f>
        <v>4</v>
      </c>
      <c r="AH160" s="39">
        <f>IF(Accueil!AJ15="",NA(),Accueil!AJ15)</f>
        <v>6</v>
      </c>
      <c r="AI160" s="39">
        <f>IF(Accueil!AK15="",NA(),Accueil!AK15)</f>
        <v>6</v>
      </c>
      <c r="AJ160" s="39">
        <f>IF(Accueil!AL15="",NA(),Accueil!AL15)</f>
        <v>8</v>
      </c>
      <c r="AK160" s="39">
        <f>IF(Accueil!AM15="",NA(),Accueil!AM15)</f>
        <v>4</v>
      </c>
      <c r="AL160" s="39">
        <f>IF(Accueil!AN15="",NA(),Accueil!AN15)</f>
        <v>6</v>
      </c>
      <c r="AM160" s="39">
        <f>IF(Accueil!AO15="",NA(),Accueil!AO15)</f>
        <v>4</v>
      </c>
      <c r="AN160" s="39">
        <f>IF(Accueil!AP15="",NA(),Accueil!AP15)</f>
        <v>5</v>
      </c>
      <c r="AO160" s="39">
        <f>Accueil!AQ15</f>
        <v>4.5</v>
      </c>
    </row>
    <row r="161" spans="1:82" x14ac:dyDescent="0.25">
      <c r="A161" s="39" t="str">
        <f>Accueil!C16</f>
        <v>James</v>
      </c>
      <c r="B161" s="39">
        <f>Accueil!D16</f>
        <v>168</v>
      </c>
      <c r="C161" s="39">
        <f>IF(Accueil!E16="",NA(),Accueil!E16)</f>
        <v>5</v>
      </c>
      <c r="D161" s="39" t="e">
        <f>IF(Accueil!F16="",NA(),Accueil!F16)</f>
        <v>#N/A</v>
      </c>
      <c r="E161" s="39">
        <f>IF(Accueil!G16="",NA(),Accueil!G16)</f>
        <v>4</v>
      </c>
      <c r="F161" s="39">
        <f>IF(Accueil!H16="",NA(),Accueil!H16)</f>
        <v>2</v>
      </c>
      <c r="G161" s="39">
        <f>IF(Accueil!I16="",NA(),Accueil!I16)</f>
        <v>4</v>
      </c>
      <c r="H161" s="39">
        <f>IF(Accueil!J16="",NA(),Accueil!J16)</f>
        <v>6</v>
      </c>
      <c r="I161" s="39" t="e">
        <f>IF(Accueil!K16="",NA(),Accueil!K16)</f>
        <v>#N/A</v>
      </c>
      <c r="J161" s="39" t="e">
        <f>IF(Accueil!L16="",NA(),Accueil!L16)</f>
        <v>#N/A</v>
      </c>
      <c r="K161" s="39">
        <f>IF(Accueil!M16="",NA(),Accueil!M16)</f>
        <v>4</v>
      </c>
      <c r="L161" s="39">
        <f>IF(Accueil!N16="",NA(),Accueil!N16)</f>
        <v>4</v>
      </c>
      <c r="M161" s="39">
        <f>IF(Accueil!O16="",NA(),Accueil!O16)</f>
        <v>6</v>
      </c>
      <c r="N161" s="39">
        <f>IF(Accueil!P16="",NA(),Accueil!P16)</f>
        <v>5</v>
      </c>
      <c r="O161" s="39">
        <f>IF(Accueil!Q16="",NA(),Accueil!Q16)</f>
        <v>6</v>
      </c>
      <c r="P161" s="39">
        <f>IF(Accueil!R16="",NA(),Accueil!R16)</f>
        <v>5</v>
      </c>
      <c r="Q161" s="39">
        <f>IF(Accueil!S16="",NA(),Accueil!S16)</f>
        <v>5</v>
      </c>
      <c r="R161" s="39">
        <f>IF(Accueil!T16="",NA(),Accueil!T16)</f>
        <v>4</v>
      </c>
      <c r="S161" s="39">
        <f>IF(Accueil!U16="",NA(),Accueil!U16)</f>
        <v>7</v>
      </c>
      <c r="T161" s="39">
        <f>IF(Accueil!V16="",NA(),Accueil!V16)</f>
        <v>3</v>
      </c>
      <c r="U161" s="39">
        <f>IF(Accueil!W16="",NA(),Accueil!W16)</f>
        <v>5</v>
      </c>
      <c r="V161" s="39">
        <f>IF(Accueil!X16="",NA(),Accueil!X16)</f>
        <v>4</v>
      </c>
      <c r="W161" s="39">
        <f>IF(Accueil!Y16="",NA(),Accueil!Y16)</f>
        <v>5</v>
      </c>
      <c r="X161" s="39">
        <f>IF(Accueil!Z16="",NA(),Accueil!Z16)</f>
        <v>5</v>
      </c>
      <c r="Y161" s="39">
        <f>IF(Accueil!AA16="",NA(),Accueil!AA16)</f>
        <v>2</v>
      </c>
      <c r="Z161" s="39">
        <f>IF(Accueil!AB16="",NA(),Accueil!AB16)</f>
        <v>4</v>
      </c>
      <c r="AA161" s="39">
        <f>IF(Accueil!AC16="",NA(),Accueil!AC16)</f>
        <v>4</v>
      </c>
      <c r="AB161" s="39">
        <f>IF(Accueil!AD16="",NA(),Accueil!AD16)</f>
        <v>4</v>
      </c>
      <c r="AC161" s="39">
        <f>IF(Accueil!AE16="",NA(),Accueil!AE16)</f>
        <v>6</v>
      </c>
      <c r="AD161" s="39">
        <f>IF(Accueil!AF16="",NA(),Accueil!AF16)</f>
        <v>6</v>
      </c>
      <c r="AE161" s="39">
        <f>IF(Accueil!AG16="",NA(),Accueil!AG16)</f>
        <v>4</v>
      </c>
      <c r="AF161" s="39">
        <f>IF(Accueil!AH16="",NA(),Accueil!AH16)</f>
        <v>6</v>
      </c>
      <c r="AG161" s="39">
        <f>IF(Accueil!AI16="",NA(),Accueil!AI16)</f>
        <v>5</v>
      </c>
      <c r="AH161" s="39">
        <f>IF(Accueil!AJ16="",NA(),Accueil!AJ16)</f>
        <v>6</v>
      </c>
      <c r="AI161" s="39">
        <f>IF(Accueil!AK16="",NA(),Accueil!AK16)</f>
        <v>7</v>
      </c>
      <c r="AJ161" s="39">
        <f>IF(Accueil!AL16="",NA(),Accueil!AL16)</f>
        <v>5</v>
      </c>
      <c r="AK161" s="39">
        <f>IF(Accueil!AM16="",NA(),Accueil!AM16)</f>
        <v>4</v>
      </c>
      <c r="AL161" s="39">
        <f>IF(Accueil!AN16="",NA(),Accueil!AN16)</f>
        <v>6</v>
      </c>
      <c r="AM161" s="39">
        <f>IF(Accueil!AO16="",NA(),Accueil!AO16)</f>
        <v>5</v>
      </c>
      <c r="AN161" s="39">
        <f>IF(Accueil!AP16="",NA(),Accueil!AP16)</f>
        <v>5</v>
      </c>
      <c r="AO161" s="39">
        <f>Accueil!AQ16</f>
        <v>4.8</v>
      </c>
    </row>
    <row r="162" spans="1:82" x14ac:dyDescent="0.25">
      <c r="A162" s="39" t="str">
        <f>Accueil!C17</f>
        <v>Sarah</v>
      </c>
      <c r="B162" s="39">
        <f>Accueil!D17</f>
        <v>167</v>
      </c>
      <c r="C162" s="39">
        <f>IF(Accueil!E17="",NA(),Accueil!E17)</f>
        <v>4</v>
      </c>
      <c r="D162" s="39">
        <f>IF(Accueil!F17="",NA(),Accueil!F17)</f>
        <v>5</v>
      </c>
      <c r="E162" s="39">
        <f>IF(Accueil!G17="",NA(),Accueil!G17)</f>
        <v>3</v>
      </c>
      <c r="F162" s="39">
        <f>IF(Accueil!H17="",NA(),Accueil!H17)</f>
        <v>2</v>
      </c>
      <c r="G162" s="39">
        <f>IF(Accueil!I17="",NA(),Accueil!I17)</f>
        <v>5</v>
      </c>
      <c r="H162" s="39">
        <f>IF(Accueil!J17="",NA(),Accueil!J17)</f>
        <v>2</v>
      </c>
      <c r="I162" s="39">
        <f>IF(Accueil!K17="",NA(),Accueil!K17)</f>
        <v>5</v>
      </c>
      <c r="J162" s="39">
        <f>IF(Accueil!L17="",NA(),Accueil!L17)</f>
        <v>5</v>
      </c>
      <c r="K162" s="39">
        <f>IF(Accueil!M17="",NA(),Accueil!M17)</f>
        <v>4</v>
      </c>
      <c r="L162" s="39">
        <f>IF(Accueil!N17="",NA(),Accueil!N17)</f>
        <v>6</v>
      </c>
      <c r="M162" s="39">
        <f>IF(Accueil!O17="",NA(),Accueil!O17)</f>
        <v>6</v>
      </c>
      <c r="N162" s="39">
        <f>IF(Accueil!P17="",NA(),Accueil!P17)</f>
        <v>5</v>
      </c>
      <c r="O162" s="39">
        <f>IF(Accueil!Q17="",NA(),Accueil!Q17)</f>
        <v>2</v>
      </c>
      <c r="P162" s="39">
        <f>IF(Accueil!R17="",NA(),Accueil!R17)</f>
        <v>6</v>
      </c>
      <c r="Q162" s="39">
        <f>IF(Accueil!S17="",NA(),Accueil!S17)</f>
        <v>5</v>
      </c>
      <c r="R162" s="39">
        <f>IF(Accueil!T17="",NA(),Accueil!T17)</f>
        <v>6</v>
      </c>
      <c r="S162" s="39">
        <f>IF(Accueil!U17="",NA(),Accueil!U17)</f>
        <v>1</v>
      </c>
      <c r="T162" s="39">
        <f>IF(Accueil!V17="",NA(),Accueil!V17)</f>
        <v>4</v>
      </c>
      <c r="U162" s="39">
        <f>IF(Accueil!W17="",NA(),Accueil!W17)</f>
        <v>4</v>
      </c>
      <c r="V162" s="39">
        <f>IF(Accueil!X17="",NA(),Accueil!X17)</f>
        <v>3</v>
      </c>
      <c r="W162" s="39">
        <f>IF(Accueil!Y17="",NA(),Accueil!Y17)</f>
        <v>5</v>
      </c>
      <c r="X162" s="39">
        <f>IF(Accueil!Z17="",NA(),Accueil!Z17)</f>
        <v>4</v>
      </c>
      <c r="Y162" s="39">
        <f>IF(Accueil!AA17="",NA(),Accueil!AA17)</f>
        <v>4</v>
      </c>
      <c r="Z162" s="39">
        <f>IF(Accueil!AB17="",NA(),Accueil!AB17)</f>
        <v>6</v>
      </c>
      <c r="AA162" s="39">
        <f>IF(Accueil!AC17="",NA(),Accueil!AC17)</f>
        <v>4</v>
      </c>
      <c r="AB162" s="39">
        <f>IF(Accueil!AD17="",NA(),Accueil!AD17)</f>
        <v>2</v>
      </c>
      <c r="AC162" s="39">
        <f>IF(Accueil!AE17="",NA(),Accueil!AE17)</f>
        <v>3</v>
      </c>
      <c r="AD162" s="39">
        <f>IF(Accueil!AF17="",NA(),Accueil!AF17)</f>
        <v>4</v>
      </c>
      <c r="AE162" s="39">
        <f>IF(Accueil!AG17="",NA(),Accueil!AG17)</f>
        <v>6</v>
      </c>
      <c r="AF162" s="39">
        <f>IF(Accueil!AH17="",NA(),Accueil!AH17)</f>
        <v>4</v>
      </c>
      <c r="AG162" s="39">
        <f>IF(Accueil!AI17="",NA(),Accueil!AI17)</f>
        <v>6</v>
      </c>
      <c r="AH162" s="39">
        <f>IF(Accueil!AJ17="",NA(),Accueil!AJ17)</f>
        <v>5</v>
      </c>
      <c r="AI162" s="39">
        <f>IF(Accueil!AK17="",NA(),Accueil!AK17)</f>
        <v>8</v>
      </c>
      <c r="AJ162" s="39">
        <f>IF(Accueil!AL17="",NA(),Accueil!AL17)</f>
        <v>5</v>
      </c>
      <c r="AK162" s="39">
        <f>IF(Accueil!AM17="",NA(),Accueil!AM17)</f>
        <v>4</v>
      </c>
      <c r="AL162" s="39">
        <f>IF(Accueil!AN17="",NA(),Accueil!AN17)</f>
        <v>6</v>
      </c>
      <c r="AM162" s="39">
        <f>IF(Accueil!AO17="",NA(),Accueil!AO17)</f>
        <v>5</v>
      </c>
      <c r="AN162" s="39">
        <f>IF(Accueil!AP17="",NA(),Accueil!AP17)</f>
        <v>3</v>
      </c>
      <c r="AO162" s="39">
        <f>Accueil!AQ17</f>
        <v>4.3947368421052628</v>
      </c>
    </row>
    <row r="163" spans="1:82" x14ac:dyDescent="0.25">
      <c r="A163" s="39" t="str">
        <f>Accueil!C18</f>
        <v>Mélanie</v>
      </c>
      <c r="B163" s="39">
        <f>Accueil!D18</f>
        <v>162</v>
      </c>
      <c r="C163" s="39">
        <f>IF(Accueil!E18="",NA(),Accueil!E18)</f>
        <v>3</v>
      </c>
      <c r="D163" s="39">
        <f>IF(Accueil!F18="",NA(),Accueil!F18)</f>
        <v>5</v>
      </c>
      <c r="E163" s="39">
        <f>IF(Accueil!G18="",NA(),Accueil!G18)</f>
        <v>2</v>
      </c>
      <c r="F163" s="39">
        <f>IF(Accueil!H18="",NA(),Accueil!H18)</f>
        <v>4</v>
      </c>
      <c r="G163" s="39">
        <f>IF(Accueil!I18="",NA(),Accueil!I18)</f>
        <v>7</v>
      </c>
      <c r="H163" s="39">
        <f>IF(Accueil!J18="",NA(),Accueil!J18)</f>
        <v>5</v>
      </c>
      <c r="I163" s="39">
        <f>IF(Accueil!K18="",NA(),Accueil!K18)</f>
        <v>2</v>
      </c>
      <c r="J163" s="39">
        <f>IF(Accueil!L18="",NA(),Accueil!L18)</f>
        <v>3</v>
      </c>
      <c r="K163" s="39">
        <f>IF(Accueil!M18="",NA(),Accueil!M18)</f>
        <v>3</v>
      </c>
      <c r="L163" s="39">
        <f>IF(Accueil!N18="",NA(),Accueil!N18)</f>
        <v>6</v>
      </c>
      <c r="M163" s="39">
        <f>IF(Accueil!O18="",NA(),Accueil!O18)</f>
        <v>4</v>
      </c>
      <c r="N163" s="39">
        <f>IF(Accueil!P18="",NA(),Accueil!P18)</f>
        <v>4</v>
      </c>
      <c r="O163" s="39">
        <f>IF(Accueil!Q18="",NA(),Accueil!Q18)</f>
        <v>4</v>
      </c>
      <c r="P163" s="39">
        <f>IF(Accueil!R18="",NA(),Accueil!R18)</f>
        <v>5</v>
      </c>
      <c r="Q163" s="39">
        <f>IF(Accueil!S18="",NA(),Accueil!S18)</f>
        <v>2</v>
      </c>
      <c r="R163" s="39">
        <f>IF(Accueil!T18="",NA(),Accueil!T18)</f>
        <v>6</v>
      </c>
      <c r="S163" s="39">
        <f>IF(Accueil!U18="",NA(),Accueil!U18)</f>
        <v>4</v>
      </c>
      <c r="T163" s="39">
        <f>IF(Accueil!V18="",NA(),Accueil!V18)</f>
        <v>2</v>
      </c>
      <c r="U163" s="39">
        <f>IF(Accueil!W18="",NA(),Accueil!W18)</f>
        <v>3</v>
      </c>
      <c r="V163" s="39">
        <f>IF(Accueil!X18="",NA(),Accueil!X18)</f>
        <v>1</v>
      </c>
      <c r="W163" s="39">
        <f>IF(Accueil!Y18="",NA(),Accueil!Y18)</f>
        <v>4</v>
      </c>
      <c r="X163" s="39">
        <f>IF(Accueil!Z18="",NA(),Accueil!Z18)</f>
        <v>4</v>
      </c>
      <c r="Y163" s="39">
        <f>IF(Accueil!AA18="",NA(),Accueil!AA18)</f>
        <v>3</v>
      </c>
      <c r="Z163" s="39">
        <f>IF(Accueil!AB18="",NA(),Accueil!AB18)</f>
        <v>5</v>
      </c>
      <c r="AA163" s="39">
        <f>IF(Accueil!AC18="",NA(),Accueil!AC18)</f>
        <v>5</v>
      </c>
      <c r="AB163" s="39">
        <f>IF(Accueil!AD18="",NA(),Accueil!AD18)</f>
        <v>3</v>
      </c>
      <c r="AC163" s="39">
        <f>IF(Accueil!AE18="",NA(),Accueil!AE18)</f>
        <v>5</v>
      </c>
      <c r="AD163" s="39">
        <f>IF(Accueil!AF18="",NA(),Accueil!AF18)</f>
        <v>5</v>
      </c>
      <c r="AE163" s="39">
        <f>IF(Accueil!AG18="",NA(),Accueil!AG18)</f>
        <v>4</v>
      </c>
      <c r="AF163" s="39">
        <f>IF(Accueil!AH18="",NA(),Accueil!AH18)</f>
        <v>5</v>
      </c>
      <c r="AG163" s="39">
        <f>IF(Accueil!AI18="",NA(),Accueil!AI18)</f>
        <v>6</v>
      </c>
      <c r="AH163" s="39">
        <f>IF(Accueil!AJ18="",NA(),Accueil!AJ18)</f>
        <v>5</v>
      </c>
      <c r="AI163" s="39">
        <f>IF(Accueil!AK18="",NA(),Accueil!AK18)</f>
        <v>8</v>
      </c>
      <c r="AJ163" s="39">
        <f>IF(Accueil!AL18="",NA(),Accueil!AL18)</f>
        <v>4</v>
      </c>
      <c r="AK163" s="39">
        <f>IF(Accueil!AM18="",NA(),Accueil!AM18)</f>
        <v>5</v>
      </c>
      <c r="AL163" s="39">
        <f>IF(Accueil!AN18="",NA(),Accueil!AN18)</f>
        <v>6</v>
      </c>
      <c r="AM163" s="39">
        <f>IF(Accueil!AO18="",NA(),Accueil!AO18)</f>
        <v>5</v>
      </c>
      <c r="AN163" s="39">
        <f>IF(Accueil!AP18="",NA(),Accueil!AP18)</f>
        <v>5</v>
      </c>
      <c r="AO163" s="39">
        <f>Accueil!AQ18</f>
        <v>4.2631578947368425</v>
      </c>
    </row>
    <row r="164" spans="1:82" x14ac:dyDescent="0.25">
      <c r="A164" s="39" t="str">
        <f>Accueil!C19</f>
        <v>Axel</v>
      </c>
      <c r="B164" s="39">
        <f>Accueil!D19</f>
        <v>85</v>
      </c>
      <c r="C164" s="39">
        <f>IF(Accueil!E19="",NA(),Accueil!E19)</f>
        <v>6</v>
      </c>
      <c r="D164" s="39">
        <f>IF(Accueil!F19="",NA(),Accueil!F19)</f>
        <v>6</v>
      </c>
      <c r="E164" s="39">
        <f>IF(Accueil!G19="",NA(),Accueil!G19)</f>
        <v>4</v>
      </c>
      <c r="F164" s="39">
        <f>IF(Accueil!H19="",NA(),Accueil!H19)</f>
        <v>3</v>
      </c>
      <c r="G164" s="39">
        <f>IF(Accueil!I19="",NA(),Accueil!I19)</f>
        <v>3</v>
      </c>
      <c r="H164" s="39" t="e">
        <f>IF(Accueil!J19="",NA(),Accueil!J19)</f>
        <v>#N/A</v>
      </c>
      <c r="I164" s="39">
        <f>IF(Accueil!K19="",NA(),Accueil!K19)</f>
        <v>4</v>
      </c>
      <c r="J164" s="39">
        <f>IF(Accueil!L19="",NA(),Accueil!L19)</f>
        <v>6</v>
      </c>
      <c r="K164" s="39">
        <f>IF(Accueil!M19="",NA(),Accueil!M19)</f>
        <v>2</v>
      </c>
      <c r="L164" s="39">
        <f>IF(Accueil!N19="",NA(),Accueil!N19)</f>
        <v>3</v>
      </c>
      <c r="M164" s="39">
        <f>IF(Accueil!O19="",NA(),Accueil!O19)</f>
        <v>6</v>
      </c>
      <c r="N164" s="39">
        <f>IF(Accueil!P19="",NA(),Accueil!P19)</f>
        <v>6</v>
      </c>
      <c r="O164" s="39">
        <f>IF(Accueil!Q19="",NA(),Accueil!Q19)</f>
        <v>5</v>
      </c>
      <c r="P164" s="39">
        <f>IF(Accueil!R19="",NA(),Accueil!R19)</f>
        <v>6</v>
      </c>
      <c r="Q164" s="39">
        <f>IF(Accueil!S19="",NA(),Accueil!S19)</f>
        <v>6</v>
      </c>
      <c r="R164" s="39">
        <f>IF(Accueil!T19="",NA(),Accueil!T19)</f>
        <v>3</v>
      </c>
      <c r="S164" s="39">
        <f>IF(Accueil!U19="",NA(),Accueil!U19)</f>
        <v>3</v>
      </c>
      <c r="T164" s="39">
        <f>IF(Accueil!V19="",NA(),Accueil!V19)</f>
        <v>2</v>
      </c>
      <c r="U164" s="39">
        <f>IF(Accueil!W19="",NA(),Accueil!W19)</f>
        <v>3</v>
      </c>
      <c r="V164" s="39">
        <f>IF(Accueil!X19="",NA(),Accueil!X19)</f>
        <v>3</v>
      </c>
      <c r="W164" s="39">
        <f>IF(Accueil!Y19="",NA(),Accueil!Y19)</f>
        <v>5</v>
      </c>
      <c r="X164" s="39" t="e">
        <f>IF(Accueil!Z19="",NA(),Accueil!Z19)</f>
        <v>#N/A</v>
      </c>
      <c r="Y164" s="39" t="e">
        <f>IF(Accueil!AA19="",NA(),Accueil!AA19)</f>
        <v>#N/A</v>
      </c>
      <c r="Z164" s="39" t="e">
        <f>IF(Accueil!AB19="",NA(),Accueil!AB19)</f>
        <v>#N/A</v>
      </c>
      <c r="AA164" s="39" t="e">
        <f>IF(Accueil!AC19="",NA(),Accueil!AC19)</f>
        <v>#N/A</v>
      </c>
      <c r="AB164" s="39" t="e">
        <f>IF(Accueil!AD19="",NA(),Accueil!AD19)</f>
        <v>#N/A</v>
      </c>
      <c r="AC164" s="39" t="e">
        <f>IF(Accueil!AE19="",NA(),Accueil!AE19)</f>
        <v>#N/A</v>
      </c>
      <c r="AD164" s="39" t="e">
        <f>IF(Accueil!AF19="",NA(),Accueil!AF19)</f>
        <v>#N/A</v>
      </c>
      <c r="AE164" s="39" t="e">
        <f>IF(Accueil!AG19="",NA(),Accueil!AG19)</f>
        <v>#N/A</v>
      </c>
      <c r="AF164" s="39" t="e">
        <f>IF(Accueil!AH19="",NA(),Accueil!AH19)</f>
        <v>#N/A</v>
      </c>
      <c r="AG164" s="39" t="e">
        <f>IF(Accueil!AI19="",NA(),Accueil!AI19)</f>
        <v>#N/A</v>
      </c>
      <c r="AH164" s="39" t="e">
        <f>IF(Accueil!AJ19="",NA(),Accueil!AJ19)</f>
        <v>#N/A</v>
      </c>
      <c r="AI164" s="39" t="e">
        <f>IF(Accueil!AK19="",NA(),Accueil!AK19)</f>
        <v>#N/A</v>
      </c>
      <c r="AJ164" s="39" t="e">
        <f>IF(Accueil!AL19="",NA(),Accueil!AL19)</f>
        <v>#N/A</v>
      </c>
      <c r="AK164" s="39" t="e">
        <f>IF(Accueil!AM19="",NA(),Accueil!AM19)</f>
        <v>#N/A</v>
      </c>
      <c r="AL164" s="39" t="e">
        <f>IF(Accueil!AN19="",NA(),Accueil!AN19)</f>
        <v>#N/A</v>
      </c>
      <c r="AM164" s="39" t="e">
        <f>IF(Accueil!AO19="",NA(),Accueil!AO19)</f>
        <v>#N/A</v>
      </c>
      <c r="AN164" s="39" t="e">
        <f>IF(Accueil!AP19="",NA(),Accueil!AP19)</f>
        <v>#N/A</v>
      </c>
      <c r="AO164" s="39">
        <f>Accueil!AQ19</f>
        <v>4.25</v>
      </c>
    </row>
    <row r="165" spans="1:82" x14ac:dyDescent="0.25">
      <c r="A165" s="39" t="str">
        <f>Accueil!C20</f>
        <v>Cyclo 70</v>
      </c>
      <c r="B165" s="39">
        <f>Accueil!D20</f>
        <v>22</v>
      </c>
      <c r="C165" s="39">
        <f>IF(Accueil!E20="",NA(),Accueil!E20)</f>
        <v>4</v>
      </c>
      <c r="D165" s="39">
        <f>IF(Accueil!F20="",NA(),Accueil!F20)</f>
        <v>5</v>
      </c>
      <c r="E165" s="39">
        <f>IF(Accueil!G20="",NA(),Accueil!G20)</f>
        <v>1</v>
      </c>
      <c r="F165" s="39" t="e">
        <f>IF(Accueil!H20="",NA(),Accueil!H20)</f>
        <v>#N/A</v>
      </c>
      <c r="G165" s="39">
        <f>IF(Accueil!I20="",NA(),Accueil!I20)</f>
        <v>4</v>
      </c>
      <c r="H165" s="39">
        <f>IF(Accueil!J20="",NA(),Accueil!J20)</f>
        <v>8</v>
      </c>
      <c r="I165" s="39" t="e">
        <f>IF(Accueil!K20="",NA(),Accueil!K20)</f>
        <v>#N/A</v>
      </c>
      <c r="J165" s="39" t="e">
        <f>IF(Accueil!L20="",NA(),Accueil!L20)</f>
        <v>#N/A</v>
      </c>
      <c r="K165" s="39" t="e">
        <f>IF(Accueil!M20="",NA(),Accueil!M20)</f>
        <v>#N/A</v>
      </c>
      <c r="L165" s="39" t="e">
        <f>IF(Accueil!N20="",NA(),Accueil!N20)</f>
        <v>#N/A</v>
      </c>
      <c r="M165" s="39" t="e">
        <f>IF(Accueil!O20="",NA(),Accueil!O20)</f>
        <v>#N/A</v>
      </c>
      <c r="N165" s="39" t="e">
        <f>IF(Accueil!P20="",NA(),Accueil!P20)</f>
        <v>#N/A</v>
      </c>
      <c r="O165" s="39" t="e">
        <f>IF(Accueil!Q20="",NA(),Accueil!Q20)</f>
        <v>#N/A</v>
      </c>
      <c r="P165" s="39" t="e">
        <f>IF(Accueil!R20="",NA(),Accueil!R20)</f>
        <v>#N/A</v>
      </c>
      <c r="Q165" s="39" t="e">
        <f>IF(Accueil!S20="",NA(),Accueil!S20)</f>
        <v>#N/A</v>
      </c>
      <c r="R165" s="39" t="e">
        <f>IF(Accueil!T20="",NA(),Accueil!T20)</f>
        <v>#N/A</v>
      </c>
      <c r="S165" s="39" t="e">
        <f>IF(Accueil!U20="",NA(),Accueil!U20)</f>
        <v>#N/A</v>
      </c>
      <c r="T165" s="39" t="e">
        <f>IF(Accueil!V20="",NA(),Accueil!V20)</f>
        <v>#N/A</v>
      </c>
      <c r="U165" s="39" t="e">
        <f>IF(Accueil!W20="",NA(),Accueil!W20)</f>
        <v>#N/A</v>
      </c>
      <c r="V165" s="39" t="e">
        <f>IF(Accueil!X20="",NA(),Accueil!X20)</f>
        <v>#N/A</v>
      </c>
      <c r="W165" s="39" t="e">
        <f>IF(Accueil!Y20="",NA(),Accueil!Y20)</f>
        <v>#N/A</v>
      </c>
      <c r="X165" s="39" t="e">
        <f>IF(Accueil!Z20="",NA(),Accueil!Z20)</f>
        <v>#N/A</v>
      </c>
      <c r="Y165" s="39" t="e">
        <f>IF(Accueil!AA20="",NA(),Accueil!AA20)</f>
        <v>#N/A</v>
      </c>
      <c r="Z165" s="39" t="e">
        <f>IF(Accueil!AB20="",NA(),Accueil!AB20)</f>
        <v>#N/A</v>
      </c>
      <c r="AA165" s="39" t="e">
        <f>IF(Accueil!AC20="",NA(),Accueil!AC20)</f>
        <v>#N/A</v>
      </c>
      <c r="AB165" s="39" t="e">
        <f>IF(Accueil!AD20="",NA(),Accueil!AD20)</f>
        <v>#N/A</v>
      </c>
      <c r="AC165" s="39" t="e">
        <f>IF(Accueil!AE20="",NA(),Accueil!AE20)</f>
        <v>#N/A</v>
      </c>
      <c r="AD165" s="39" t="e">
        <f>IF(Accueil!AF20="",NA(),Accueil!AF20)</f>
        <v>#N/A</v>
      </c>
      <c r="AE165" s="39" t="e">
        <f>IF(Accueil!AG20="",NA(),Accueil!AG20)</f>
        <v>#N/A</v>
      </c>
      <c r="AF165" s="39" t="e">
        <f>IF(Accueil!AH20="",NA(),Accueil!AH20)</f>
        <v>#N/A</v>
      </c>
      <c r="AG165" s="39" t="e">
        <f>IF(Accueil!AI20="",NA(),Accueil!AI20)</f>
        <v>#N/A</v>
      </c>
      <c r="AH165" s="39" t="e">
        <f>IF(Accueil!AJ20="",NA(),Accueil!AJ20)</f>
        <v>#N/A</v>
      </c>
      <c r="AI165" s="39" t="e">
        <f>IF(Accueil!AK20="",NA(),Accueil!AK20)</f>
        <v>#N/A</v>
      </c>
      <c r="AJ165" s="39" t="e">
        <f>IF(Accueil!AL20="",NA(),Accueil!AL20)</f>
        <v>#N/A</v>
      </c>
      <c r="AK165" s="39" t="e">
        <f>IF(Accueil!AM20="",NA(),Accueil!AM20)</f>
        <v>#N/A</v>
      </c>
      <c r="AL165" s="39" t="e">
        <f>IF(Accueil!AN20="",NA(),Accueil!AN20)</f>
        <v>#N/A</v>
      </c>
      <c r="AM165" s="39" t="e">
        <f>IF(Accueil!AO20="",NA(),Accueil!AO20)</f>
        <v>#N/A</v>
      </c>
      <c r="AN165" s="39" t="e">
        <f>IF(Accueil!AP20="",NA(),Accueil!AP20)</f>
        <v>#N/A</v>
      </c>
      <c r="AO165" s="39">
        <f>Accueil!AQ20</f>
        <v>4.4000000000000004</v>
      </c>
    </row>
    <row r="166" spans="1:82" x14ac:dyDescent="0.25">
      <c r="A166" s="39" t="str">
        <f>Accueil!C21</f>
        <v>Renaud</v>
      </c>
      <c r="B166" s="39">
        <f>Accueil!D21</f>
        <v>15</v>
      </c>
      <c r="C166" s="39">
        <f>IF(Accueil!E21="",NA(),Accueil!E21)</f>
        <v>7</v>
      </c>
      <c r="D166" s="39" t="e">
        <f>IF(Accueil!F21="",NA(),Accueil!F21)</f>
        <v>#N/A</v>
      </c>
      <c r="E166" s="39">
        <f>IF(Accueil!G21="",NA(),Accueil!G21)</f>
        <v>1</v>
      </c>
      <c r="F166" s="39">
        <f>IF(Accueil!H21="",NA(),Accueil!H21)</f>
        <v>3</v>
      </c>
      <c r="G166" s="39" t="e">
        <f>IF(Accueil!I21="",NA(),Accueil!I21)</f>
        <v>#N/A</v>
      </c>
      <c r="H166" s="39">
        <f>IF(Accueil!J21="",NA(),Accueil!J21)</f>
        <v>4</v>
      </c>
      <c r="I166" s="39" t="e">
        <f>IF(Accueil!K21="",NA(),Accueil!K21)</f>
        <v>#N/A</v>
      </c>
      <c r="J166" s="39" t="e">
        <f>IF(Accueil!L21="",NA(),Accueil!L21)</f>
        <v>#N/A</v>
      </c>
      <c r="K166" s="39" t="e">
        <f>IF(Accueil!M21="",NA(),Accueil!M21)</f>
        <v>#N/A</v>
      </c>
      <c r="L166" s="39" t="e">
        <f>IF(Accueil!N21="",NA(),Accueil!N21)</f>
        <v>#N/A</v>
      </c>
      <c r="M166" s="39" t="e">
        <f>IF(Accueil!O21="",NA(),Accueil!O21)</f>
        <v>#N/A</v>
      </c>
      <c r="N166" s="39" t="e">
        <f>IF(Accueil!P21="",NA(),Accueil!P21)</f>
        <v>#N/A</v>
      </c>
      <c r="O166" s="39" t="e">
        <f>IF(Accueil!Q21="",NA(),Accueil!Q21)</f>
        <v>#N/A</v>
      </c>
      <c r="P166" s="39" t="e">
        <f>IF(Accueil!R21="",NA(),Accueil!R21)</f>
        <v>#N/A</v>
      </c>
      <c r="Q166" s="39" t="e">
        <f>IF(Accueil!S21="",NA(),Accueil!S21)</f>
        <v>#N/A</v>
      </c>
      <c r="R166" s="39" t="e">
        <f>IF(Accueil!T21="",NA(),Accueil!T21)</f>
        <v>#N/A</v>
      </c>
      <c r="S166" s="39" t="e">
        <f>IF(Accueil!U21="",NA(),Accueil!U21)</f>
        <v>#N/A</v>
      </c>
      <c r="T166" s="39" t="e">
        <f>IF(Accueil!V21="",NA(),Accueil!V21)</f>
        <v>#N/A</v>
      </c>
      <c r="U166" s="39" t="e">
        <f>IF(Accueil!W21="",NA(),Accueil!W21)</f>
        <v>#N/A</v>
      </c>
      <c r="V166" s="39" t="e">
        <f>IF(Accueil!X21="",NA(),Accueil!X21)</f>
        <v>#N/A</v>
      </c>
      <c r="W166" s="39" t="e">
        <f>IF(Accueil!Y21="",NA(),Accueil!Y21)</f>
        <v>#N/A</v>
      </c>
      <c r="X166" s="39" t="e">
        <f>IF(Accueil!Z21="",NA(),Accueil!Z21)</f>
        <v>#N/A</v>
      </c>
      <c r="Y166" s="39" t="e">
        <f>IF(Accueil!AA21="",NA(),Accueil!AA21)</f>
        <v>#N/A</v>
      </c>
      <c r="Z166" s="39" t="e">
        <f>IF(Accueil!AB21="",NA(),Accueil!AB21)</f>
        <v>#N/A</v>
      </c>
      <c r="AA166" s="39" t="e">
        <f>IF(Accueil!AC21="",NA(),Accueil!AC21)</f>
        <v>#N/A</v>
      </c>
      <c r="AB166" s="39" t="e">
        <f>IF(Accueil!AD21="",NA(),Accueil!AD21)</f>
        <v>#N/A</v>
      </c>
      <c r="AC166" s="39" t="e">
        <f>IF(Accueil!AE21="",NA(),Accueil!AE21)</f>
        <v>#N/A</v>
      </c>
      <c r="AD166" s="39" t="e">
        <f>IF(Accueil!AF21="",NA(),Accueil!AF21)</f>
        <v>#N/A</v>
      </c>
      <c r="AE166" s="39" t="e">
        <f>IF(Accueil!AG21="",NA(),Accueil!AG21)</f>
        <v>#N/A</v>
      </c>
      <c r="AF166" s="39" t="e">
        <f>IF(Accueil!AH21="",NA(),Accueil!AH21)</f>
        <v>#N/A</v>
      </c>
      <c r="AG166" s="39" t="e">
        <f>IF(Accueil!AI21="",NA(),Accueil!AI21)</f>
        <v>#N/A</v>
      </c>
      <c r="AH166" s="39" t="e">
        <f>IF(Accueil!AJ21="",NA(),Accueil!AJ21)</f>
        <v>#N/A</v>
      </c>
      <c r="AI166" s="39" t="e">
        <f>IF(Accueil!AK21="",NA(),Accueil!AK21)</f>
        <v>#N/A</v>
      </c>
      <c r="AJ166" s="39" t="e">
        <f>IF(Accueil!AL21="",NA(),Accueil!AL21)</f>
        <v>#N/A</v>
      </c>
      <c r="AK166" s="39" t="e">
        <f>IF(Accueil!AM21="",NA(),Accueil!AM21)</f>
        <v>#N/A</v>
      </c>
      <c r="AL166" s="39" t="e">
        <f>IF(Accueil!AN21="",NA(),Accueil!AN21)</f>
        <v>#N/A</v>
      </c>
      <c r="AM166" s="39" t="e">
        <f>IF(Accueil!AO21="",NA(),Accueil!AO21)</f>
        <v>#N/A</v>
      </c>
      <c r="AN166" s="39" t="e">
        <f>IF(Accueil!AP21="",NA(),Accueil!AP21)</f>
        <v>#N/A</v>
      </c>
      <c r="AO166" s="39">
        <f>Accueil!AQ21</f>
        <v>3.75</v>
      </c>
    </row>
    <row r="167" spans="1:82" x14ac:dyDescent="0.25">
      <c r="A167" s="39" t="str">
        <f>Accueil!C22</f>
        <v>Matt</v>
      </c>
      <c r="B167" s="39">
        <f>Accueil!D22</f>
        <v>7</v>
      </c>
      <c r="C167" s="39">
        <f>IF(Accueil!E22="",NA(),Accueil!E22)</f>
        <v>3</v>
      </c>
      <c r="D167" s="39">
        <f>IF(Accueil!F22="",NA(),Accueil!F22)</f>
        <v>4</v>
      </c>
      <c r="E167" s="39" t="e">
        <f>IF(Accueil!G22="",NA(),Accueil!G22)</f>
        <v>#N/A</v>
      </c>
      <c r="F167" s="39" t="e">
        <f>IF(Accueil!H22="",NA(),Accueil!H22)</f>
        <v>#N/A</v>
      </c>
      <c r="G167" s="39" t="e">
        <f>IF(Accueil!I22="",NA(),Accueil!I22)</f>
        <v>#N/A</v>
      </c>
      <c r="H167" s="39" t="e">
        <f>IF(Accueil!J22="",NA(),Accueil!J22)</f>
        <v>#N/A</v>
      </c>
      <c r="I167" s="39" t="e">
        <f>IF(Accueil!K22="",NA(),Accueil!K22)</f>
        <v>#N/A</v>
      </c>
      <c r="J167" s="39" t="e">
        <f>IF(Accueil!L22="",NA(),Accueil!L22)</f>
        <v>#N/A</v>
      </c>
      <c r="K167" s="39" t="e">
        <f>IF(Accueil!M22="",NA(),Accueil!M22)</f>
        <v>#N/A</v>
      </c>
      <c r="L167" s="39" t="e">
        <f>IF(Accueil!N22="",NA(),Accueil!N22)</f>
        <v>#N/A</v>
      </c>
      <c r="M167" s="39" t="e">
        <f>IF(Accueil!O22="",NA(),Accueil!O22)</f>
        <v>#N/A</v>
      </c>
      <c r="N167" s="39" t="e">
        <f>IF(Accueil!P22="",NA(),Accueil!P22)</f>
        <v>#N/A</v>
      </c>
      <c r="O167" s="39" t="e">
        <f>IF(Accueil!Q22="",NA(),Accueil!Q22)</f>
        <v>#N/A</v>
      </c>
      <c r="P167" s="39" t="e">
        <f>IF(Accueil!R22="",NA(),Accueil!R22)</f>
        <v>#N/A</v>
      </c>
      <c r="Q167" s="39" t="e">
        <f>IF(Accueil!S22="",NA(),Accueil!S22)</f>
        <v>#N/A</v>
      </c>
      <c r="R167" s="39" t="e">
        <f>IF(Accueil!T22="",NA(),Accueil!T22)</f>
        <v>#N/A</v>
      </c>
      <c r="S167" s="39" t="e">
        <f>IF(Accueil!U22="",NA(),Accueil!U22)</f>
        <v>#N/A</v>
      </c>
      <c r="T167" s="39" t="e">
        <f>IF(Accueil!V22="",NA(),Accueil!V22)</f>
        <v>#N/A</v>
      </c>
      <c r="U167" s="39" t="e">
        <f>IF(Accueil!W22="",NA(),Accueil!W22)</f>
        <v>#N/A</v>
      </c>
      <c r="V167" s="39" t="e">
        <f>IF(Accueil!X22="",NA(),Accueil!X22)</f>
        <v>#N/A</v>
      </c>
      <c r="W167" s="39" t="e">
        <f>IF(Accueil!Y22="",NA(),Accueil!Y22)</f>
        <v>#N/A</v>
      </c>
      <c r="X167" s="39" t="e">
        <f>IF(Accueil!Z22="",NA(),Accueil!Z22)</f>
        <v>#N/A</v>
      </c>
      <c r="Y167" s="39" t="e">
        <f>IF(Accueil!AA22="",NA(),Accueil!AA22)</f>
        <v>#N/A</v>
      </c>
      <c r="Z167" s="39" t="e">
        <f>IF(Accueil!AB22="",NA(),Accueil!AB22)</f>
        <v>#N/A</v>
      </c>
      <c r="AA167" s="39" t="e">
        <f>IF(Accueil!AC22="",NA(),Accueil!AC22)</f>
        <v>#N/A</v>
      </c>
      <c r="AB167" s="39" t="e">
        <f>IF(Accueil!AD22="",NA(),Accueil!AD22)</f>
        <v>#N/A</v>
      </c>
      <c r="AC167" s="39" t="e">
        <f>IF(Accueil!AE22="",NA(),Accueil!AE22)</f>
        <v>#N/A</v>
      </c>
      <c r="AD167" s="39" t="e">
        <f>IF(Accueil!AF22="",NA(),Accueil!AF22)</f>
        <v>#N/A</v>
      </c>
      <c r="AE167" s="39" t="e">
        <f>IF(Accueil!AG22="",NA(),Accueil!AG22)</f>
        <v>#N/A</v>
      </c>
      <c r="AF167" s="39" t="e">
        <f>IF(Accueil!AH22="",NA(),Accueil!AH22)</f>
        <v>#N/A</v>
      </c>
      <c r="AG167" s="39" t="e">
        <f>IF(Accueil!AI22="",NA(),Accueil!AI22)</f>
        <v>#N/A</v>
      </c>
      <c r="AH167" s="39" t="e">
        <f>IF(Accueil!AJ22="",NA(),Accueil!AJ22)</f>
        <v>#N/A</v>
      </c>
      <c r="AI167" s="39" t="e">
        <f>IF(Accueil!AK22="",NA(),Accueil!AK22)</f>
        <v>#N/A</v>
      </c>
      <c r="AJ167" s="39" t="e">
        <f>IF(Accueil!AL22="",NA(),Accueil!AL22)</f>
        <v>#N/A</v>
      </c>
      <c r="AK167" s="39" t="e">
        <f>IF(Accueil!AM22="",NA(),Accueil!AM22)</f>
        <v>#N/A</v>
      </c>
      <c r="AL167" s="39" t="e">
        <f>IF(Accueil!AN22="",NA(),Accueil!AN22)</f>
        <v>#N/A</v>
      </c>
      <c r="AM167" s="39" t="e">
        <f>IF(Accueil!AO22="",NA(),Accueil!AO22)</f>
        <v>#N/A</v>
      </c>
      <c r="AN167" s="39" t="e">
        <f>IF(Accueil!AP22="",NA(),Accueil!AP22)</f>
        <v>#N/A</v>
      </c>
      <c r="AO167" s="39">
        <f>Accueil!AQ22</f>
        <v>3.5</v>
      </c>
    </row>
    <row r="168" spans="1:82" ht="15.75" thickBot="1" x14ac:dyDescent="0.3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</row>
    <row r="169" spans="1:82" ht="15.75" thickBot="1" x14ac:dyDescent="0.3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57" t="s">
        <v>12</v>
      </c>
      <c r="U169" s="58"/>
      <c r="V169" s="59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</row>
    <row r="170" spans="1:82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</row>
    <row r="171" spans="1:82" x14ac:dyDescent="0.25">
      <c r="A171" s="39" t="str">
        <f>Accueil!C12</f>
        <v>Pseudo</v>
      </c>
      <c r="B171" s="39" t="str">
        <f>Accueil!D12</f>
        <v>Total</v>
      </c>
      <c r="C171" s="39" t="str">
        <f>Accueil!E12</f>
        <v>J1</v>
      </c>
      <c r="D171" s="39" t="str">
        <f>Accueil!F12</f>
        <v>J2</v>
      </c>
      <c r="E171" s="39" t="str">
        <f>Accueil!G12</f>
        <v>J3</v>
      </c>
      <c r="F171" s="39" t="str">
        <f>Accueil!H12</f>
        <v>J4</v>
      </c>
      <c r="G171" s="39" t="str">
        <f>Accueil!I12</f>
        <v>J5</v>
      </c>
      <c r="H171" s="39" t="str">
        <f>Accueil!J12</f>
        <v>J6</v>
      </c>
      <c r="I171" s="39" t="str">
        <f>Accueil!K12</f>
        <v>J7</v>
      </c>
      <c r="J171" s="39" t="str">
        <f>Accueil!L12</f>
        <v>J8</v>
      </c>
      <c r="K171" s="39" t="str">
        <f>Accueil!M12</f>
        <v>J9</v>
      </c>
      <c r="L171" s="39" t="str">
        <f>Accueil!N12</f>
        <v>J10</v>
      </c>
      <c r="M171" s="39" t="str">
        <f>Accueil!O12</f>
        <v>J11</v>
      </c>
      <c r="N171" s="39" t="str">
        <f>Accueil!P12</f>
        <v>J12</v>
      </c>
      <c r="O171" s="39" t="str">
        <f>Accueil!Q12</f>
        <v>J13</v>
      </c>
      <c r="P171" s="39" t="str">
        <f>Accueil!R12</f>
        <v>J14</v>
      </c>
      <c r="Q171" s="39" t="str">
        <f>Accueil!S12</f>
        <v>J15</v>
      </c>
      <c r="R171" s="39" t="str">
        <f>Accueil!T12</f>
        <v>J16</v>
      </c>
      <c r="S171" s="39" t="str">
        <f>Accueil!U12</f>
        <v>J17</v>
      </c>
      <c r="T171" s="39" t="str">
        <f>Accueil!V12</f>
        <v>J18</v>
      </c>
      <c r="U171" s="39" t="str">
        <f>Accueil!W12</f>
        <v>J19</v>
      </c>
      <c r="V171" s="39" t="str">
        <f>Accueil!X12</f>
        <v>J20</v>
      </c>
      <c r="W171" s="39" t="str">
        <f>Accueil!Y12</f>
        <v>J21</v>
      </c>
      <c r="X171" s="39" t="str">
        <f>Accueil!Z12</f>
        <v>J22</v>
      </c>
      <c r="Y171" s="39" t="str">
        <f>Accueil!AA12</f>
        <v>J23</v>
      </c>
      <c r="Z171" s="39" t="str">
        <f>Accueil!AB12</f>
        <v>J24</v>
      </c>
      <c r="AA171" s="39" t="str">
        <f>Accueil!AC12</f>
        <v>J25</v>
      </c>
      <c r="AB171" s="39" t="str">
        <f>Accueil!AD12</f>
        <v>J26</v>
      </c>
      <c r="AC171" s="39" t="str">
        <f>Accueil!AE12</f>
        <v>J27</v>
      </c>
      <c r="AD171" s="39" t="str">
        <f>Accueil!AF12</f>
        <v>J28</v>
      </c>
      <c r="AE171" s="39" t="str">
        <f>Accueil!AG12</f>
        <v>J29</v>
      </c>
      <c r="AF171" s="39" t="str">
        <f>Accueil!AH12</f>
        <v>J30</v>
      </c>
      <c r="AG171" s="39" t="str">
        <f>Accueil!AI12</f>
        <v>J31</v>
      </c>
      <c r="AH171" s="39" t="str">
        <f>Accueil!AJ12</f>
        <v>J32</v>
      </c>
      <c r="AI171" s="39" t="str">
        <f>Accueil!AK12</f>
        <v>J33</v>
      </c>
      <c r="AJ171" s="39" t="str">
        <f>Accueil!AL12</f>
        <v>J34</v>
      </c>
      <c r="AK171" s="39" t="str">
        <f>Accueil!AM12</f>
        <v>J35</v>
      </c>
      <c r="AL171" s="39" t="str">
        <f>Accueil!AN12</f>
        <v>J36</v>
      </c>
      <c r="AM171" s="39" t="str">
        <f>Accueil!AO12</f>
        <v>J37</v>
      </c>
      <c r="AN171" s="39" t="str">
        <f>Accueil!AP12</f>
        <v>J38</v>
      </c>
      <c r="AO171" s="39" t="str">
        <f>Accueil!AQ12</f>
        <v>Moy. /10</v>
      </c>
    </row>
    <row r="172" spans="1:82" x14ac:dyDescent="0.25">
      <c r="A172" s="39" t="str">
        <f>Accueil!C13</f>
        <v>Régis</v>
      </c>
      <c r="B172" s="39">
        <f>Accueil!D13</f>
        <v>177</v>
      </c>
      <c r="C172" s="39">
        <f>Accueil!E13</f>
        <v>5</v>
      </c>
      <c r="D172" s="39">
        <f>Accueil!F13</f>
        <v>3</v>
      </c>
      <c r="E172" s="39">
        <f>Accueil!G13</f>
        <v>1</v>
      </c>
      <c r="F172" s="39">
        <f>Accueil!H13</f>
        <v>4</v>
      </c>
      <c r="G172" s="39">
        <f>Accueil!I13</f>
        <v>4</v>
      </c>
      <c r="H172" s="39">
        <f>Accueil!J13</f>
        <v>5</v>
      </c>
      <c r="I172" s="39">
        <f>Accueil!K13</f>
        <v>5</v>
      </c>
      <c r="J172" s="39">
        <f>Accueil!L13</f>
        <v>8</v>
      </c>
      <c r="K172" s="39">
        <f>Accueil!M13</f>
        <v>5</v>
      </c>
      <c r="L172" s="39">
        <f>Accueil!N13</f>
        <v>3</v>
      </c>
      <c r="M172" s="39">
        <f>Accueil!O13</f>
        <v>4</v>
      </c>
      <c r="N172" s="39">
        <f>Accueil!P13</f>
        <v>6</v>
      </c>
      <c r="O172" s="39">
        <f>Accueil!Q13</f>
        <v>5</v>
      </c>
      <c r="P172" s="39">
        <f>Accueil!R13</f>
        <v>3</v>
      </c>
      <c r="Q172" s="39">
        <f>Accueil!S13</f>
        <v>7</v>
      </c>
      <c r="R172" s="39">
        <f>Accueil!T13</f>
        <v>4</v>
      </c>
      <c r="S172" s="39">
        <f>Accueil!U13</f>
        <v>6</v>
      </c>
      <c r="T172" s="39">
        <f>Accueil!V13</f>
        <v>4</v>
      </c>
      <c r="U172" s="39">
        <f>Accueil!W13</f>
        <v>6</v>
      </c>
      <c r="V172" s="39">
        <f>Accueil!X13</f>
        <v>3</v>
      </c>
      <c r="W172" s="39">
        <f>Accueil!Y13</f>
        <v>5</v>
      </c>
      <c r="X172" s="39">
        <f>Accueil!Z13</f>
        <v>3</v>
      </c>
      <c r="Y172" s="39">
        <f>Accueil!AA13</f>
        <v>2</v>
      </c>
      <c r="Z172" s="39">
        <f>Accueil!AB13</f>
        <v>5</v>
      </c>
      <c r="AA172" s="39">
        <f>Accueil!AC13</f>
        <v>5</v>
      </c>
      <c r="AB172" s="39">
        <f>Accueil!AD13</f>
        <v>3</v>
      </c>
      <c r="AC172" s="39">
        <f>Accueil!AE13</f>
        <v>7</v>
      </c>
      <c r="AD172" s="39">
        <f>Accueil!AF13</f>
        <v>6</v>
      </c>
      <c r="AE172" s="39">
        <f>Accueil!AG13</f>
        <v>7</v>
      </c>
      <c r="AF172" s="39">
        <f>Accueil!AH13</f>
        <v>5</v>
      </c>
      <c r="AG172" s="39">
        <f>Accueil!AI13</f>
        <v>3</v>
      </c>
      <c r="AH172" s="39">
        <f>Accueil!AJ13</f>
        <v>5</v>
      </c>
      <c r="AI172" s="39">
        <f>Accueil!AK13</f>
        <v>5</v>
      </c>
      <c r="AJ172" s="39">
        <f>Accueil!AL13</f>
        <v>4</v>
      </c>
      <c r="AK172" s="39">
        <f>Accueil!AM13</f>
        <v>5</v>
      </c>
      <c r="AL172" s="39">
        <f>Accueil!AN13</f>
        <v>5</v>
      </c>
      <c r="AM172" s="39">
        <f>Accueil!AO13</f>
        <v>6</v>
      </c>
      <c r="AN172" s="39">
        <f>Accueil!AP13</f>
        <v>5</v>
      </c>
      <c r="AO172" s="39">
        <f>Accueil!AQ13</f>
        <v>4.6578947368421053</v>
      </c>
      <c r="AP172" s="40">
        <f>IF(C172=MAX(C172:C181),1,0)</f>
        <v>0</v>
      </c>
      <c r="AQ172" s="40">
        <f>IF(D172=MAX(D172:D181),1,0)</f>
        <v>0</v>
      </c>
      <c r="AR172" s="40">
        <f t="shared" ref="AR172:BC172" si="0">IF(E172=MAX(E172:E181),1,0)</f>
        <v>0</v>
      </c>
      <c r="AS172" s="40">
        <f t="shared" si="0"/>
        <v>1</v>
      </c>
      <c r="AT172" s="40">
        <f t="shared" si="0"/>
        <v>0</v>
      </c>
      <c r="AU172" s="40">
        <f t="shared" si="0"/>
        <v>0</v>
      </c>
      <c r="AV172" s="40">
        <f t="shared" si="0"/>
        <v>1</v>
      </c>
      <c r="AW172" s="40">
        <f t="shared" si="0"/>
        <v>1</v>
      </c>
      <c r="AX172" s="40">
        <f t="shared" si="0"/>
        <v>1</v>
      </c>
      <c r="AY172" s="40">
        <f t="shared" si="0"/>
        <v>0</v>
      </c>
      <c r="AZ172" s="40">
        <f t="shared" si="0"/>
        <v>0</v>
      </c>
      <c r="BA172" s="40">
        <f t="shared" si="0"/>
        <v>1</v>
      </c>
      <c r="BB172" s="40">
        <f t="shared" si="0"/>
        <v>0</v>
      </c>
      <c r="BC172" s="40">
        <f t="shared" si="0"/>
        <v>0</v>
      </c>
      <c r="BD172" s="40">
        <f>IF(Q172=MAX(Q172:Q181),1,0)</f>
        <v>1</v>
      </c>
      <c r="BE172" s="40">
        <f>IF(R172=MAX(R172:R181),1,0)</f>
        <v>0</v>
      </c>
      <c r="BF172" s="40">
        <f t="shared" ref="BF172:BG172" si="1">IF(S172=MAX(S172:S181),1,0)</f>
        <v>0</v>
      </c>
      <c r="BG172" s="40">
        <f t="shared" si="1"/>
        <v>1</v>
      </c>
      <c r="BH172" s="40">
        <f>IF(U172=MAX(U172:U181),1,0)</f>
        <v>0</v>
      </c>
      <c r="BI172" s="40">
        <f>IF(V172=MAX(V172:V181),1,0)</f>
        <v>0</v>
      </c>
      <c r="BJ172" s="40">
        <f t="shared" ref="BJ172:BU172" si="2">IF(W172=MAX(W172:W181),1,0)</f>
        <v>0</v>
      </c>
      <c r="BK172" s="40">
        <f t="shared" si="2"/>
        <v>0</v>
      </c>
      <c r="BL172" s="40">
        <f t="shared" si="2"/>
        <v>0</v>
      </c>
      <c r="BM172" s="40">
        <f t="shared" si="2"/>
        <v>0</v>
      </c>
      <c r="BN172" s="40">
        <f t="shared" si="2"/>
        <v>0</v>
      </c>
      <c r="BO172" s="40">
        <f t="shared" si="2"/>
        <v>0</v>
      </c>
      <c r="BP172" s="40">
        <f t="shared" si="2"/>
        <v>1</v>
      </c>
      <c r="BQ172" s="40">
        <f t="shared" si="2"/>
        <v>1</v>
      </c>
      <c r="BR172" s="40">
        <f t="shared" si="2"/>
        <v>1</v>
      </c>
      <c r="BS172" s="40">
        <f t="shared" si="2"/>
        <v>0</v>
      </c>
      <c r="BT172" s="40">
        <f t="shared" si="2"/>
        <v>0</v>
      </c>
      <c r="BU172" s="40">
        <f t="shared" si="2"/>
        <v>0</v>
      </c>
      <c r="BV172" s="40">
        <f>IF(AI172=MAX(AI172:AI181),1,0)</f>
        <v>0</v>
      </c>
      <c r="BW172" s="40">
        <f>IF(AJ172=MAX(AJ172:AJ181),1,0)</f>
        <v>0</v>
      </c>
      <c r="BX172" s="40">
        <f t="shared" ref="BX172:BZ172" si="3">IF(AK172=MAX(AK172:AK181),1,0)</f>
        <v>1</v>
      </c>
      <c r="BY172" s="40">
        <f t="shared" si="3"/>
        <v>0</v>
      </c>
      <c r="BZ172" s="40">
        <f t="shared" si="3"/>
        <v>1</v>
      </c>
      <c r="CA172" s="40">
        <f>IF(AN172=MAX(AN172:AN181),1,0)</f>
        <v>1</v>
      </c>
      <c r="CB172" s="14"/>
      <c r="CC172" s="14"/>
      <c r="CD172" s="14"/>
    </row>
    <row r="173" spans="1:82" x14ac:dyDescent="0.25">
      <c r="A173" s="39" t="str">
        <f>Accueil!C14</f>
        <v>Manu</v>
      </c>
      <c r="B173" s="39">
        <f>Accueil!D14</f>
        <v>176</v>
      </c>
      <c r="C173" s="39">
        <f>Accueil!E14</f>
        <v>4</v>
      </c>
      <c r="D173" s="39">
        <f>Accueil!F14</f>
        <v>6</v>
      </c>
      <c r="E173" s="39">
        <f>Accueil!G14</f>
        <v>4</v>
      </c>
      <c r="F173" s="39">
        <f>Accueil!H14</f>
        <v>1</v>
      </c>
      <c r="G173" s="39">
        <f>Accueil!I14</f>
        <v>3</v>
      </c>
      <c r="H173" s="39">
        <f>Accueil!J14</f>
        <v>5</v>
      </c>
      <c r="I173" s="39">
        <f>Accueil!K14</f>
        <v>4</v>
      </c>
      <c r="J173" s="39">
        <f>Accueil!L14</f>
        <v>7</v>
      </c>
      <c r="K173" s="39">
        <f>Accueil!M14</f>
        <v>5</v>
      </c>
      <c r="L173" s="39">
        <f>Accueil!N14</f>
        <v>5</v>
      </c>
      <c r="M173" s="39">
        <f>Accueil!O14</f>
        <v>7</v>
      </c>
      <c r="N173" s="39">
        <f>Accueil!P14</f>
        <v>4</v>
      </c>
      <c r="O173" s="39">
        <f>Accueil!Q14</f>
        <v>5</v>
      </c>
      <c r="P173" s="39">
        <f>Accueil!R14</f>
        <v>4</v>
      </c>
      <c r="Q173" s="39">
        <f>Accueil!S14</f>
        <v>6</v>
      </c>
      <c r="R173" s="39">
        <f>Accueil!T14</f>
        <v>5</v>
      </c>
      <c r="S173" s="39">
        <f>Accueil!U14</f>
        <v>7</v>
      </c>
      <c r="T173" s="39">
        <f>Accueil!V14</f>
        <v>3</v>
      </c>
      <c r="U173" s="39">
        <f>Accueil!W14</f>
        <v>7</v>
      </c>
      <c r="V173" s="39">
        <f>Accueil!X14</f>
        <v>5</v>
      </c>
      <c r="W173" s="39">
        <f>Accueil!Y14</f>
        <v>4</v>
      </c>
      <c r="X173" s="39">
        <f>Accueil!Z14</f>
        <v>3</v>
      </c>
      <c r="Y173" s="39">
        <f>Accueil!AA14</f>
        <v>2</v>
      </c>
      <c r="Z173" s="39">
        <f>Accueil!AB14</f>
        <v>4</v>
      </c>
      <c r="AA173" s="39">
        <f>Accueil!AC14</f>
        <v>3</v>
      </c>
      <c r="AB173" s="39">
        <f>Accueil!AD14</f>
        <v>6</v>
      </c>
      <c r="AC173" s="39">
        <f>Accueil!AE14</f>
        <v>3</v>
      </c>
      <c r="AD173" s="39">
        <f>Accueil!AF14</f>
        <v>4</v>
      </c>
      <c r="AE173" s="39">
        <f>Accueil!AG14</f>
        <v>6</v>
      </c>
      <c r="AF173" s="39">
        <f>Accueil!AH14</f>
        <v>3</v>
      </c>
      <c r="AG173" s="39">
        <f>Accueil!AI14</f>
        <v>7</v>
      </c>
      <c r="AH173" s="39">
        <f>Accueil!AJ14</f>
        <v>4</v>
      </c>
      <c r="AI173" s="39">
        <f>Accueil!AK14</f>
        <v>7</v>
      </c>
      <c r="AJ173" s="39">
        <f>Accueil!AL14</f>
        <v>5</v>
      </c>
      <c r="AK173" s="39">
        <f>Accueil!AM14</f>
        <v>4</v>
      </c>
      <c r="AL173" s="39">
        <f>Accueil!AN14</f>
        <v>5</v>
      </c>
      <c r="AM173" s="39">
        <f>Accueil!AO14</f>
        <v>4</v>
      </c>
      <c r="AN173" s="39">
        <f>Accueil!AP14</f>
        <v>5</v>
      </c>
      <c r="AO173" s="39">
        <f>Accueil!AQ14</f>
        <v>4.6315789473684212</v>
      </c>
      <c r="AP173" s="40">
        <f>IF(C173=MAX(C172:C181),1,0)</f>
        <v>0</v>
      </c>
      <c r="AQ173" s="40">
        <f>IF(D173=MAX(D172:D181),1,0)</f>
        <v>1</v>
      </c>
      <c r="AR173" s="40">
        <f t="shared" ref="AR173:BC173" si="4">IF(E173=MAX(E172:E181),1,0)</f>
        <v>0</v>
      </c>
      <c r="AS173" s="40">
        <f t="shared" si="4"/>
        <v>0</v>
      </c>
      <c r="AT173" s="40">
        <f t="shared" si="4"/>
        <v>0</v>
      </c>
      <c r="AU173" s="40">
        <f t="shared" si="4"/>
        <v>0</v>
      </c>
      <c r="AV173" s="40">
        <f t="shared" si="4"/>
        <v>0</v>
      </c>
      <c r="AW173" s="40">
        <f t="shared" si="4"/>
        <v>0</v>
      </c>
      <c r="AX173" s="40">
        <f t="shared" si="4"/>
        <v>1</v>
      </c>
      <c r="AY173" s="40">
        <f t="shared" si="4"/>
        <v>0</v>
      </c>
      <c r="AZ173" s="40">
        <f t="shared" si="4"/>
        <v>1</v>
      </c>
      <c r="BA173" s="40">
        <f t="shared" si="4"/>
        <v>0</v>
      </c>
      <c r="BB173" s="40">
        <f t="shared" si="4"/>
        <v>0</v>
      </c>
      <c r="BC173" s="40">
        <f t="shared" si="4"/>
        <v>0</v>
      </c>
      <c r="BD173" s="40">
        <f>IF(Q173=MAX(Q172:Q181),1,0)</f>
        <v>0</v>
      </c>
      <c r="BE173" s="40">
        <f>IF(R173=MAX(R172:R181),1,0)</f>
        <v>0</v>
      </c>
      <c r="BF173" s="40">
        <f t="shared" ref="BF173:BG173" si="5">IF(S173=MAX(S172:S181),1,0)</f>
        <v>1</v>
      </c>
      <c r="BG173" s="40">
        <f t="shared" si="5"/>
        <v>0</v>
      </c>
      <c r="BH173" s="40">
        <f>IF(U173=MAX(U172:U181),1,0)</f>
        <v>1</v>
      </c>
      <c r="BI173" s="40">
        <f>IF(V173=MAX(V172:V181),1,0)</f>
        <v>1</v>
      </c>
      <c r="BJ173" s="40">
        <f t="shared" ref="BJ173:BU173" si="6">IF(W173=MAX(W172:W181),1,0)</f>
        <v>0</v>
      </c>
      <c r="BK173" s="40">
        <f t="shared" si="6"/>
        <v>0</v>
      </c>
      <c r="BL173" s="40">
        <f t="shared" si="6"/>
        <v>0</v>
      </c>
      <c r="BM173" s="40">
        <f t="shared" si="6"/>
        <v>0</v>
      </c>
      <c r="BN173" s="40">
        <f t="shared" si="6"/>
        <v>0</v>
      </c>
      <c r="BO173" s="40">
        <f t="shared" si="6"/>
        <v>1</v>
      </c>
      <c r="BP173" s="40">
        <f t="shared" si="6"/>
        <v>0</v>
      </c>
      <c r="BQ173" s="40">
        <f t="shared" si="6"/>
        <v>0</v>
      </c>
      <c r="BR173" s="40">
        <f t="shared" si="6"/>
        <v>0</v>
      </c>
      <c r="BS173" s="40">
        <f t="shared" si="6"/>
        <v>0</v>
      </c>
      <c r="BT173" s="40">
        <f t="shared" si="6"/>
        <v>1</v>
      </c>
      <c r="BU173" s="40">
        <f t="shared" si="6"/>
        <v>0</v>
      </c>
      <c r="BV173" s="40">
        <f>IF(AI173=MAX(AI172:AI181),1,0)</f>
        <v>0</v>
      </c>
      <c r="BW173" s="40">
        <f>IF(AJ173=MAX(AJ172:AJ181),1,0)</f>
        <v>0</v>
      </c>
      <c r="BX173" s="40">
        <f t="shared" ref="BX173:BZ173" si="7">IF(AK173=MAX(AK172:AK181),1,0)</f>
        <v>0</v>
      </c>
      <c r="BY173" s="40">
        <f t="shared" si="7"/>
        <v>0</v>
      </c>
      <c r="BZ173" s="40">
        <f t="shared" si="7"/>
        <v>0</v>
      </c>
      <c r="CA173" s="40">
        <f>IF(AN173=MAX(AN172:AN181),1,0)</f>
        <v>1</v>
      </c>
      <c r="CB173" s="14"/>
      <c r="CC173" s="14"/>
      <c r="CD173" s="14"/>
    </row>
    <row r="174" spans="1:82" x14ac:dyDescent="0.25">
      <c r="A174" s="39" t="str">
        <f>Accueil!C15</f>
        <v>Rémi</v>
      </c>
      <c r="B174" s="39">
        <f>Accueil!D15</f>
        <v>171</v>
      </c>
      <c r="C174" s="39">
        <f>Accueil!E15</f>
        <v>4</v>
      </c>
      <c r="D174" s="39">
        <f>Accueil!F15</f>
        <v>4</v>
      </c>
      <c r="E174" s="39">
        <f>Accueil!G15</f>
        <v>6</v>
      </c>
      <c r="F174" s="39">
        <f>Accueil!H15</f>
        <v>2</v>
      </c>
      <c r="G174" s="39">
        <f>Accueil!I15</f>
        <v>2</v>
      </c>
      <c r="H174" s="39">
        <f>Accueil!J15</f>
        <v>5</v>
      </c>
      <c r="I174" s="39">
        <f>Accueil!K15</f>
        <v>3</v>
      </c>
      <c r="J174" s="39">
        <f>Accueil!L15</f>
        <v>6</v>
      </c>
      <c r="K174" s="39">
        <f>Accueil!M15</f>
        <v>2</v>
      </c>
      <c r="L174" s="39">
        <f>Accueil!N15</f>
        <v>5</v>
      </c>
      <c r="M174" s="39">
        <f>Accueil!O15</f>
        <v>6</v>
      </c>
      <c r="N174" s="39">
        <f>Accueil!P15</f>
        <v>5</v>
      </c>
      <c r="O174" s="39">
        <f>Accueil!Q15</f>
        <v>5</v>
      </c>
      <c r="P174" s="39">
        <f>Accueil!R15</f>
        <v>5</v>
      </c>
      <c r="Q174" s="39">
        <f>Accueil!S15</f>
        <v>5</v>
      </c>
      <c r="R174" s="39">
        <f>Accueil!T15</f>
        <v>7</v>
      </c>
      <c r="S174" s="39">
        <f>Accueil!U15</f>
        <v>4</v>
      </c>
      <c r="T174" s="39">
        <f>Accueil!V15</f>
        <v>2</v>
      </c>
      <c r="U174" s="39">
        <f>Accueil!W15</f>
        <v>6</v>
      </c>
      <c r="V174" s="39">
        <f>Accueil!X15</f>
        <v>4</v>
      </c>
      <c r="W174" s="39">
        <f>Accueil!Y15</f>
        <v>6</v>
      </c>
      <c r="X174" s="39">
        <f>Accueil!Z15</f>
        <v>1</v>
      </c>
      <c r="Y174" s="39">
        <f>Accueil!AA15</f>
        <v>2</v>
      </c>
      <c r="Z174" s="39">
        <f>Accueil!AB15</f>
        <v>5</v>
      </c>
      <c r="AA174" s="39">
        <f>Accueil!AC15</f>
        <v>6</v>
      </c>
      <c r="AB174" s="39">
        <f>Accueil!AD15</f>
        <v>4</v>
      </c>
      <c r="AC174" s="39">
        <f>Accueil!AE15</f>
        <v>4</v>
      </c>
      <c r="AD174" s="39">
        <f>Accueil!AF15</f>
        <v>3</v>
      </c>
      <c r="AE174" s="39">
        <f>Accueil!AG15</f>
        <v>4</v>
      </c>
      <c r="AF174" s="39">
        <f>Accueil!AH15</f>
        <v>5</v>
      </c>
      <c r="AG174" s="39">
        <f>Accueil!AI15</f>
        <v>4</v>
      </c>
      <c r="AH174" s="39">
        <f>Accueil!AJ15</f>
        <v>6</v>
      </c>
      <c r="AI174" s="39">
        <f>Accueil!AK15</f>
        <v>6</v>
      </c>
      <c r="AJ174" s="39">
        <f>Accueil!AL15</f>
        <v>8</v>
      </c>
      <c r="AK174" s="39">
        <f>Accueil!AM15</f>
        <v>4</v>
      </c>
      <c r="AL174" s="39">
        <f>Accueil!AN15</f>
        <v>6</v>
      </c>
      <c r="AM174" s="39">
        <f>Accueil!AO15</f>
        <v>4</v>
      </c>
      <c r="AN174" s="39">
        <f>Accueil!AP15</f>
        <v>5</v>
      </c>
      <c r="AO174" s="39">
        <f>Accueil!AQ15</f>
        <v>4.5</v>
      </c>
      <c r="AP174" s="40">
        <f>IF(C174=MAX(C172:C181),1,0)</f>
        <v>0</v>
      </c>
      <c r="AQ174" s="40">
        <f>IF(D174=MAX(D172:D181),1,0)</f>
        <v>0</v>
      </c>
      <c r="AR174" s="40">
        <f t="shared" ref="AR174:BC174" si="8">IF(E174=MAX(E172:E181),1,0)</f>
        <v>1</v>
      </c>
      <c r="AS174" s="40">
        <f t="shared" si="8"/>
        <v>0</v>
      </c>
      <c r="AT174" s="40">
        <f t="shared" si="8"/>
        <v>0</v>
      </c>
      <c r="AU174" s="40">
        <f t="shared" si="8"/>
        <v>0</v>
      </c>
      <c r="AV174" s="40">
        <f t="shared" si="8"/>
        <v>0</v>
      </c>
      <c r="AW174" s="40">
        <f t="shared" si="8"/>
        <v>0</v>
      </c>
      <c r="AX174" s="40">
        <f t="shared" si="8"/>
        <v>0</v>
      </c>
      <c r="AY174" s="40">
        <f t="shared" si="8"/>
        <v>0</v>
      </c>
      <c r="AZ174" s="40">
        <f t="shared" si="8"/>
        <v>0</v>
      </c>
      <c r="BA174" s="40">
        <f t="shared" si="8"/>
        <v>0</v>
      </c>
      <c r="BB174" s="40">
        <f t="shared" si="8"/>
        <v>0</v>
      </c>
      <c r="BC174" s="40">
        <f t="shared" si="8"/>
        <v>0</v>
      </c>
      <c r="BD174" s="40">
        <f>IF(Q174=MAX(Q172:Q181),1,0)</f>
        <v>0</v>
      </c>
      <c r="BE174" s="40">
        <f>IF(R174=MAX(R172:R181),1,0)</f>
        <v>1</v>
      </c>
      <c r="BF174" s="40">
        <f t="shared" ref="BF174:BG174" si="9">IF(S174=MAX(S172:S181),1,0)</f>
        <v>0</v>
      </c>
      <c r="BG174" s="40">
        <f t="shared" si="9"/>
        <v>0</v>
      </c>
      <c r="BH174" s="40">
        <f>IF(U174=MAX(U172:U181),1,0)</f>
        <v>0</v>
      </c>
      <c r="BI174" s="40">
        <f>IF(V174=MAX(V172:V181),1,0)</f>
        <v>0</v>
      </c>
      <c r="BJ174" s="40">
        <f t="shared" ref="BJ174:BU174" si="10">IF(W174=MAX(W172:W181),1,0)</f>
        <v>1</v>
      </c>
      <c r="BK174" s="40">
        <f t="shared" si="10"/>
        <v>0</v>
      </c>
      <c r="BL174" s="40">
        <f t="shared" si="10"/>
        <v>0</v>
      </c>
      <c r="BM174" s="40">
        <f t="shared" si="10"/>
        <v>0</v>
      </c>
      <c r="BN174" s="40">
        <f t="shared" si="10"/>
        <v>1</v>
      </c>
      <c r="BO174" s="40">
        <f t="shared" si="10"/>
        <v>0</v>
      </c>
      <c r="BP174" s="40">
        <f t="shared" si="10"/>
        <v>0</v>
      </c>
      <c r="BQ174" s="40">
        <f t="shared" si="10"/>
        <v>0</v>
      </c>
      <c r="BR174" s="40">
        <f t="shared" si="10"/>
        <v>0</v>
      </c>
      <c r="BS174" s="40">
        <f t="shared" si="10"/>
        <v>0</v>
      </c>
      <c r="BT174" s="40">
        <f t="shared" si="10"/>
        <v>0</v>
      </c>
      <c r="BU174" s="40">
        <f t="shared" si="10"/>
        <v>1</v>
      </c>
      <c r="BV174" s="40">
        <f>IF(AI174=MAX(AI172:AI181),1,0)</f>
        <v>0</v>
      </c>
      <c r="BW174" s="40">
        <f>IF(AJ174=MAX(AJ172:AJ181),1,0)</f>
        <v>1</v>
      </c>
      <c r="BX174" s="40">
        <f t="shared" ref="BX174:BZ174" si="11">IF(AK174=MAX(AK172:AK181),1,0)</f>
        <v>0</v>
      </c>
      <c r="BY174" s="40">
        <f t="shared" si="11"/>
        <v>1</v>
      </c>
      <c r="BZ174" s="40">
        <f t="shared" si="11"/>
        <v>0</v>
      </c>
      <c r="CA174" s="40">
        <f>IF(AN174=MAX(AN172:AN181),1,0)</f>
        <v>1</v>
      </c>
      <c r="CB174" s="14"/>
      <c r="CC174" s="14"/>
      <c r="CD174" s="14"/>
    </row>
    <row r="175" spans="1:82" x14ac:dyDescent="0.25">
      <c r="A175" s="39" t="str">
        <f>Accueil!C16</f>
        <v>James</v>
      </c>
      <c r="B175" s="39">
        <f>Accueil!D16</f>
        <v>168</v>
      </c>
      <c r="C175" s="39">
        <f>Accueil!E16</f>
        <v>5</v>
      </c>
      <c r="D175" s="39">
        <f>Accueil!F16</f>
        <v>0</v>
      </c>
      <c r="E175" s="39">
        <f>Accueil!G16</f>
        <v>4</v>
      </c>
      <c r="F175" s="39">
        <f>Accueil!H16</f>
        <v>2</v>
      </c>
      <c r="G175" s="39">
        <f>Accueil!I16</f>
        <v>4</v>
      </c>
      <c r="H175" s="39">
        <f>Accueil!J16</f>
        <v>6</v>
      </c>
      <c r="I175" s="39">
        <f>Accueil!K16</f>
        <v>0</v>
      </c>
      <c r="J175" s="39">
        <f>Accueil!L16</f>
        <v>0</v>
      </c>
      <c r="K175" s="39">
        <f>Accueil!M16</f>
        <v>4</v>
      </c>
      <c r="L175" s="39">
        <f>Accueil!N16</f>
        <v>4</v>
      </c>
      <c r="M175" s="39">
        <f>Accueil!O16</f>
        <v>6</v>
      </c>
      <c r="N175" s="39">
        <f>Accueil!P16</f>
        <v>5</v>
      </c>
      <c r="O175" s="39">
        <f>Accueil!Q16</f>
        <v>6</v>
      </c>
      <c r="P175" s="39">
        <f>Accueil!R16</f>
        <v>5</v>
      </c>
      <c r="Q175" s="39">
        <f>Accueil!S16</f>
        <v>5</v>
      </c>
      <c r="R175" s="39">
        <f>Accueil!T16</f>
        <v>4</v>
      </c>
      <c r="S175" s="39">
        <f>Accueil!U16</f>
        <v>7</v>
      </c>
      <c r="T175" s="39">
        <f>Accueil!V16</f>
        <v>3</v>
      </c>
      <c r="U175" s="39">
        <f>Accueil!W16</f>
        <v>5</v>
      </c>
      <c r="V175" s="39">
        <f>Accueil!X16</f>
        <v>4</v>
      </c>
      <c r="W175" s="39">
        <f>Accueil!Y16</f>
        <v>5</v>
      </c>
      <c r="X175" s="39">
        <f>Accueil!Z16</f>
        <v>5</v>
      </c>
      <c r="Y175" s="39">
        <f>Accueil!AA16</f>
        <v>2</v>
      </c>
      <c r="Z175" s="39">
        <f>Accueil!AB16</f>
        <v>4</v>
      </c>
      <c r="AA175" s="39">
        <f>Accueil!AC16</f>
        <v>4</v>
      </c>
      <c r="AB175" s="39">
        <f>Accueil!AD16</f>
        <v>4</v>
      </c>
      <c r="AC175" s="39">
        <f>Accueil!AE16</f>
        <v>6</v>
      </c>
      <c r="AD175" s="39">
        <f>Accueil!AF16</f>
        <v>6</v>
      </c>
      <c r="AE175" s="39">
        <f>Accueil!AG16</f>
        <v>4</v>
      </c>
      <c r="AF175" s="39">
        <f>Accueil!AH16</f>
        <v>6</v>
      </c>
      <c r="AG175" s="39">
        <f>Accueil!AI16</f>
        <v>5</v>
      </c>
      <c r="AH175" s="39">
        <f>Accueil!AJ16</f>
        <v>6</v>
      </c>
      <c r="AI175" s="39">
        <f>Accueil!AK16</f>
        <v>7</v>
      </c>
      <c r="AJ175" s="39">
        <f>Accueil!AL16</f>
        <v>5</v>
      </c>
      <c r="AK175" s="39">
        <f>Accueil!AM16</f>
        <v>4</v>
      </c>
      <c r="AL175" s="39">
        <f>Accueil!AN16</f>
        <v>6</v>
      </c>
      <c r="AM175" s="39">
        <f>Accueil!AO16</f>
        <v>5</v>
      </c>
      <c r="AN175" s="39">
        <f>Accueil!AP16</f>
        <v>5</v>
      </c>
      <c r="AO175" s="39">
        <f>Accueil!AQ16</f>
        <v>4.8</v>
      </c>
      <c r="AP175" s="40">
        <f>IF(C175=MAX(C172:C181),1,0)</f>
        <v>0</v>
      </c>
      <c r="AQ175" s="40">
        <f>IF(D175=MAX(D172:D181),1,0)</f>
        <v>0</v>
      </c>
      <c r="AR175" s="40">
        <f t="shared" ref="AR175:BC175" si="12">IF(E175=MAX(E172:E181),1,0)</f>
        <v>0</v>
      </c>
      <c r="AS175" s="40">
        <f t="shared" si="12"/>
        <v>0</v>
      </c>
      <c r="AT175" s="40">
        <f t="shared" si="12"/>
        <v>0</v>
      </c>
      <c r="AU175" s="40">
        <f t="shared" si="12"/>
        <v>0</v>
      </c>
      <c r="AV175" s="40">
        <f t="shared" si="12"/>
        <v>0</v>
      </c>
      <c r="AW175" s="40">
        <f t="shared" si="12"/>
        <v>0</v>
      </c>
      <c r="AX175" s="40">
        <f t="shared" si="12"/>
        <v>0</v>
      </c>
      <c r="AY175" s="40">
        <f t="shared" si="12"/>
        <v>0</v>
      </c>
      <c r="AZ175" s="40">
        <f t="shared" si="12"/>
        <v>0</v>
      </c>
      <c r="BA175" s="40">
        <f t="shared" si="12"/>
        <v>0</v>
      </c>
      <c r="BB175" s="40">
        <f t="shared" si="12"/>
        <v>1</v>
      </c>
      <c r="BC175" s="40">
        <f t="shared" si="12"/>
        <v>0</v>
      </c>
      <c r="BD175" s="40">
        <f>IF(Q175=MAX(Q172:Q181),1,0)</f>
        <v>0</v>
      </c>
      <c r="BE175" s="40">
        <f>IF(R175=MAX(R172:R181),1,0)</f>
        <v>0</v>
      </c>
      <c r="BF175" s="40">
        <f t="shared" ref="BF175:BG175" si="13">IF(S175=MAX(S172:S181),1,0)</f>
        <v>1</v>
      </c>
      <c r="BG175" s="40">
        <f t="shared" si="13"/>
        <v>0</v>
      </c>
      <c r="BH175" s="40">
        <f>IF(U175=MAX(U172:U181),1,0)</f>
        <v>0</v>
      </c>
      <c r="BI175" s="40">
        <f>IF(V175=MAX(V172:V181),1,0)</f>
        <v>0</v>
      </c>
      <c r="BJ175" s="40">
        <f t="shared" ref="BJ175:BU175" si="14">IF(W175=MAX(W172:W181),1,0)</f>
        <v>0</v>
      </c>
      <c r="BK175" s="40">
        <f t="shared" si="14"/>
        <v>1</v>
      </c>
      <c r="BL175" s="40">
        <f t="shared" si="14"/>
        <v>0</v>
      </c>
      <c r="BM175" s="40">
        <f t="shared" si="14"/>
        <v>0</v>
      </c>
      <c r="BN175" s="40">
        <f t="shared" si="14"/>
        <v>0</v>
      </c>
      <c r="BO175" s="40">
        <f t="shared" si="14"/>
        <v>0</v>
      </c>
      <c r="BP175" s="40">
        <f t="shared" si="14"/>
        <v>0</v>
      </c>
      <c r="BQ175" s="40">
        <f t="shared" si="14"/>
        <v>1</v>
      </c>
      <c r="BR175" s="40">
        <f t="shared" si="14"/>
        <v>0</v>
      </c>
      <c r="BS175" s="40">
        <f t="shared" si="14"/>
        <v>1</v>
      </c>
      <c r="BT175" s="40">
        <f t="shared" si="14"/>
        <v>0</v>
      </c>
      <c r="BU175" s="40">
        <f t="shared" si="14"/>
        <v>1</v>
      </c>
      <c r="BV175" s="40">
        <f>IF(AI175=MAX(AI172:AI181),1,0)</f>
        <v>0</v>
      </c>
      <c r="BW175" s="40">
        <f>IF(AJ175=MAX(AJ172:AJ181),1,0)</f>
        <v>0</v>
      </c>
      <c r="BX175" s="40">
        <f t="shared" ref="BX175:BZ175" si="15">IF(AK175=MAX(AK172:AK181),1,0)</f>
        <v>0</v>
      </c>
      <c r="BY175" s="40">
        <f t="shared" si="15"/>
        <v>1</v>
      </c>
      <c r="BZ175" s="40">
        <f t="shared" si="15"/>
        <v>0</v>
      </c>
      <c r="CA175" s="40">
        <f>IF(AN175=MAX(AN172:AN181),1,0)</f>
        <v>1</v>
      </c>
      <c r="CB175" s="14"/>
      <c r="CC175" s="14"/>
      <c r="CD175" s="14"/>
    </row>
    <row r="176" spans="1:82" x14ac:dyDescent="0.25">
      <c r="A176" s="39" t="str">
        <f>Accueil!C17</f>
        <v>Sarah</v>
      </c>
      <c r="B176" s="39">
        <f>Accueil!D17</f>
        <v>167</v>
      </c>
      <c r="C176" s="39">
        <f>Accueil!E17</f>
        <v>4</v>
      </c>
      <c r="D176" s="39">
        <f>Accueil!F17</f>
        <v>5</v>
      </c>
      <c r="E176" s="39">
        <f>Accueil!G17</f>
        <v>3</v>
      </c>
      <c r="F176" s="39">
        <f>Accueil!H17</f>
        <v>2</v>
      </c>
      <c r="G176" s="39">
        <f>Accueil!I17</f>
        <v>5</v>
      </c>
      <c r="H176" s="39">
        <f>Accueil!J17</f>
        <v>2</v>
      </c>
      <c r="I176" s="39">
        <f>Accueil!K17</f>
        <v>5</v>
      </c>
      <c r="J176" s="39">
        <f>Accueil!L17</f>
        <v>5</v>
      </c>
      <c r="K176" s="39">
        <f>Accueil!M17</f>
        <v>4</v>
      </c>
      <c r="L176" s="39">
        <f>Accueil!N17</f>
        <v>6</v>
      </c>
      <c r="M176" s="39">
        <f>Accueil!O17</f>
        <v>6</v>
      </c>
      <c r="N176" s="39">
        <f>Accueil!P17</f>
        <v>5</v>
      </c>
      <c r="O176" s="39">
        <f>Accueil!Q17</f>
        <v>2</v>
      </c>
      <c r="P176" s="39">
        <f>Accueil!R17</f>
        <v>6</v>
      </c>
      <c r="Q176" s="39">
        <f>Accueil!S17</f>
        <v>5</v>
      </c>
      <c r="R176" s="39">
        <f>Accueil!T17</f>
        <v>6</v>
      </c>
      <c r="S176" s="39">
        <f>Accueil!U17</f>
        <v>1</v>
      </c>
      <c r="T176" s="39">
        <f>Accueil!V17</f>
        <v>4</v>
      </c>
      <c r="U176" s="39">
        <f>Accueil!W17</f>
        <v>4</v>
      </c>
      <c r="V176" s="39">
        <f>Accueil!X17</f>
        <v>3</v>
      </c>
      <c r="W176" s="39">
        <f>Accueil!Y17</f>
        <v>5</v>
      </c>
      <c r="X176" s="39">
        <f>Accueil!Z17</f>
        <v>4</v>
      </c>
      <c r="Y176" s="39">
        <f>Accueil!AA17</f>
        <v>4</v>
      </c>
      <c r="Z176" s="39">
        <f>Accueil!AB17</f>
        <v>6</v>
      </c>
      <c r="AA176" s="39">
        <f>Accueil!AC17</f>
        <v>4</v>
      </c>
      <c r="AB176" s="39">
        <f>Accueil!AD17</f>
        <v>2</v>
      </c>
      <c r="AC176" s="39">
        <f>Accueil!AE17</f>
        <v>3</v>
      </c>
      <c r="AD176" s="39">
        <f>Accueil!AF17</f>
        <v>4</v>
      </c>
      <c r="AE176" s="39">
        <f>Accueil!AG17</f>
        <v>6</v>
      </c>
      <c r="AF176" s="39">
        <f>Accueil!AH17</f>
        <v>4</v>
      </c>
      <c r="AG176" s="39">
        <f>Accueil!AI17</f>
        <v>6</v>
      </c>
      <c r="AH176" s="39">
        <f>Accueil!AJ17</f>
        <v>5</v>
      </c>
      <c r="AI176" s="39">
        <f>Accueil!AK17</f>
        <v>8</v>
      </c>
      <c r="AJ176" s="39">
        <f>Accueil!AL17</f>
        <v>5</v>
      </c>
      <c r="AK176" s="39">
        <f>Accueil!AM17</f>
        <v>4</v>
      </c>
      <c r="AL176" s="39">
        <f>Accueil!AN17</f>
        <v>6</v>
      </c>
      <c r="AM176" s="39">
        <f>Accueil!AO17</f>
        <v>5</v>
      </c>
      <c r="AN176" s="39">
        <f>Accueil!AP17</f>
        <v>3</v>
      </c>
      <c r="AO176" s="39">
        <f>Accueil!AQ17</f>
        <v>4.3947368421052628</v>
      </c>
      <c r="AP176" s="40">
        <f>IF(C176=MAX(C172:C181),1,0)</f>
        <v>0</v>
      </c>
      <c r="AQ176" s="40">
        <f>IF(D176=MAX(D172:D181),1,0)</f>
        <v>0</v>
      </c>
      <c r="AR176" s="40">
        <f t="shared" ref="AR176:BC176" si="16">IF(E176=MAX(E172:E181),1,0)</f>
        <v>0</v>
      </c>
      <c r="AS176" s="40">
        <f t="shared" si="16"/>
        <v>0</v>
      </c>
      <c r="AT176" s="40">
        <f t="shared" si="16"/>
        <v>0</v>
      </c>
      <c r="AU176" s="40">
        <f t="shared" si="16"/>
        <v>0</v>
      </c>
      <c r="AV176" s="40">
        <f t="shared" si="16"/>
        <v>1</v>
      </c>
      <c r="AW176" s="40">
        <f t="shared" si="16"/>
        <v>0</v>
      </c>
      <c r="AX176" s="40">
        <f t="shared" si="16"/>
        <v>0</v>
      </c>
      <c r="AY176" s="40">
        <f t="shared" si="16"/>
        <v>1</v>
      </c>
      <c r="AZ176" s="40">
        <f t="shared" si="16"/>
        <v>0</v>
      </c>
      <c r="BA176" s="40">
        <f t="shared" si="16"/>
        <v>0</v>
      </c>
      <c r="BB176" s="40">
        <f t="shared" si="16"/>
        <v>0</v>
      </c>
      <c r="BC176" s="40">
        <f t="shared" si="16"/>
        <v>1</v>
      </c>
      <c r="BD176" s="40">
        <f>IF(Q176=MAX(Q172:Q181),1,0)</f>
        <v>0</v>
      </c>
      <c r="BE176" s="40">
        <f>IF(R176=MAX(R172:R181),1,0)</f>
        <v>0</v>
      </c>
      <c r="BF176" s="40">
        <f t="shared" ref="BF176:BG176" si="17">IF(S176=MAX(S172:S181),1,0)</f>
        <v>0</v>
      </c>
      <c r="BG176" s="40">
        <f t="shared" si="17"/>
        <v>1</v>
      </c>
      <c r="BH176" s="40">
        <f>IF(U176=MAX(U172:U181),1,0)</f>
        <v>0</v>
      </c>
      <c r="BI176" s="40">
        <f>IF(V176=MAX(V172:V181),1,0)</f>
        <v>0</v>
      </c>
      <c r="BJ176" s="40">
        <f t="shared" ref="BJ176:BU176" si="18">IF(W176=MAX(W172:W181),1,0)</f>
        <v>0</v>
      </c>
      <c r="BK176" s="40">
        <f t="shared" si="18"/>
        <v>0</v>
      </c>
      <c r="BL176" s="40">
        <f t="shared" si="18"/>
        <v>1</v>
      </c>
      <c r="BM176" s="40">
        <f t="shared" si="18"/>
        <v>1</v>
      </c>
      <c r="BN176" s="40">
        <f t="shared" si="18"/>
        <v>0</v>
      </c>
      <c r="BO176" s="40">
        <f t="shared" si="18"/>
        <v>0</v>
      </c>
      <c r="BP176" s="40">
        <f t="shared" si="18"/>
        <v>0</v>
      </c>
      <c r="BQ176" s="40">
        <f t="shared" si="18"/>
        <v>0</v>
      </c>
      <c r="BR176" s="40">
        <f t="shared" si="18"/>
        <v>0</v>
      </c>
      <c r="BS176" s="40">
        <f t="shared" si="18"/>
        <v>0</v>
      </c>
      <c r="BT176" s="40">
        <f t="shared" si="18"/>
        <v>0</v>
      </c>
      <c r="BU176" s="40">
        <f t="shared" si="18"/>
        <v>0</v>
      </c>
      <c r="BV176" s="40">
        <f>IF(AI176=MAX(AI172:AI181),1,0)</f>
        <v>1</v>
      </c>
      <c r="BW176" s="40">
        <f>IF(AJ176=MAX(AJ172:AJ181),1,0)</f>
        <v>0</v>
      </c>
      <c r="BX176" s="40">
        <f t="shared" ref="BX176:BZ176" si="19">IF(AK176=MAX(AK172:AK181),1,0)</f>
        <v>0</v>
      </c>
      <c r="BY176" s="40">
        <f t="shared" si="19"/>
        <v>1</v>
      </c>
      <c r="BZ176" s="40">
        <f t="shared" si="19"/>
        <v>0</v>
      </c>
      <c r="CA176" s="40">
        <f>IF(AN176=MAX(AN172:AN181),1,0)</f>
        <v>0</v>
      </c>
      <c r="CB176" s="14"/>
      <c r="CC176" s="14"/>
      <c r="CD176" s="14"/>
    </row>
    <row r="177" spans="1:82" x14ac:dyDescent="0.25">
      <c r="A177" s="39" t="str">
        <f>Accueil!C18</f>
        <v>Mélanie</v>
      </c>
      <c r="B177" s="39">
        <f>Accueil!D18</f>
        <v>162</v>
      </c>
      <c r="C177" s="39">
        <f>Accueil!E18</f>
        <v>3</v>
      </c>
      <c r="D177" s="39">
        <f>Accueil!F18</f>
        <v>5</v>
      </c>
      <c r="E177" s="39">
        <f>Accueil!G18</f>
        <v>2</v>
      </c>
      <c r="F177" s="39">
        <f>Accueil!H18</f>
        <v>4</v>
      </c>
      <c r="G177" s="39">
        <f>Accueil!I18</f>
        <v>7</v>
      </c>
      <c r="H177" s="39">
        <f>Accueil!J18</f>
        <v>5</v>
      </c>
      <c r="I177" s="39">
        <f>Accueil!K18</f>
        <v>2</v>
      </c>
      <c r="J177" s="39">
        <f>Accueil!L18</f>
        <v>3</v>
      </c>
      <c r="K177" s="39">
        <f>Accueil!M18</f>
        <v>3</v>
      </c>
      <c r="L177" s="39">
        <f>Accueil!N18</f>
        <v>6</v>
      </c>
      <c r="M177" s="39">
        <f>Accueil!O18</f>
        <v>4</v>
      </c>
      <c r="N177" s="39">
        <f>Accueil!P18</f>
        <v>4</v>
      </c>
      <c r="O177" s="39">
        <f>Accueil!Q18</f>
        <v>4</v>
      </c>
      <c r="P177" s="39">
        <f>Accueil!R18</f>
        <v>5</v>
      </c>
      <c r="Q177" s="39">
        <f>Accueil!S18</f>
        <v>2</v>
      </c>
      <c r="R177" s="39">
        <f>Accueil!T18</f>
        <v>6</v>
      </c>
      <c r="S177" s="39">
        <f>Accueil!U18</f>
        <v>4</v>
      </c>
      <c r="T177" s="39">
        <f>Accueil!V18</f>
        <v>2</v>
      </c>
      <c r="U177" s="39">
        <f>Accueil!W18</f>
        <v>3</v>
      </c>
      <c r="V177" s="39">
        <f>Accueil!X18</f>
        <v>1</v>
      </c>
      <c r="W177" s="39">
        <f>Accueil!Y18</f>
        <v>4</v>
      </c>
      <c r="X177" s="39">
        <f>Accueil!Z18</f>
        <v>4</v>
      </c>
      <c r="Y177" s="39">
        <f>Accueil!AA18</f>
        <v>3</v>
      </c>
      <c r="Z177" s="39">
        <f>Accueil!AB18</f>
        <v>5</v>
      </c>
      <c r="AA177" s="39">
        <f>Accueil!AC18</f>
        <v>5</v>
      </c>
      <c r="AB177" s="39">
        <f>Accueil!AD18</f>
        <v>3</v>
      </c>
      <c r="AC177" s="39">
        <f>Accueil!AE18</f>
        <v>5</v>
      </c>
      <c r="AD177" s="39">
        <f>Accueil!AF18</f>
        <v>5</v>
      </c>
      <c r="AE177" s="39">
        <f>Accueil!AG18</f>
        <v>4</v>
      </c>
      <c r="AF177" s="39">
        <f>Accueil!AH18</f>
        <v>5</v>
      </c>
      <c r="AG177" s="39">
        <f>Accueil!AI18</f>
        <v>6</v>
      </c>
      <c r="AH177" s="39">
        <f>Accueil!AJ18</f>
        <v>5</v>
      </c>
      <c r="AI177" s="39">
        <f>Accueil!AK18</f>
        <v>8</v>
      </c>
      <c r="AJ177" s="39">
        <f>Accueil!AL18</f>
        <v>4</v>
      </c>
      <c r="AK177" s="39">
        <f>Accueil!AM18</f>
        <v>5</v>
      </c>
      <c r="AL177" s="39">
        <f>Accueil!AN18</f>
        <v>6</v>
      </c>
      <c r="AM177" s="39">
        <f>Accueil!AO18</f>
        <v>5</v>
      </c>
      <c r="AN177" s="39">
        <f>Accueil!AP18</f>
        <v>5</v>
      </c>
      <c r="AO177" s="39">
        <f>Accueil!AQ18</f>
        <v>4.2631578947368425</v>
      </c>
      <c r="AP177" s="40">
        <f>IF(C177=MAX(C172:C181),1,0)</f>
        <v>0</v>
      </c>
      <c r="AQ177" s="40">
        <f>IF(D177=MAX(D172:D181),1,0)</f>
        <v>0</v>
      </c>
      <c r="AR177" s="40">
        <f t="shared" ref="AR177:BC177" si="20">IF(E177=MAX(E172:E181),1,0)</f>
        <v>0</v>
      </c>
      <c r="AS177" s="40">
        <f t="shared" si="20"/>
        <v>1</v>
      </c>
      <c r="AT177" s="40">
        <f t="shared" si="20"/>
        <v>1</v>
      </c>
      <c r="AU177" s="40">
        <f t="shared" si="20"/>
        <v>0</v>
      </c>
      <c r="AV177" s="40">
        <f t="shared" si="20"/>
        <v>0</v>
      </c>
      <c r="AW177" s="40">
        <f t="shared" si="20"/>
        <v>0</v>
      </c>
      <c r="AX177" s="40">
        <f t="shared" si="20"/>
        <v>0</v>
      </c>
      <c r="AY177" s="40">
        <f t="shared" si="20"/>
        <v>1</v>
      </c>
      <c r="AZ177" s="40">
        <f t="shared" si="20"/>
        <v>0</v>
      </c>
      <c r="BA177" s="40">
        <f t="shared" si="20"/>
        <v>0</v>
      </c>
      <c r="BB177" s="40">
        <f t="shared" si="20"/>
        <v>0</v>
      </c>
      <c r="BC177" s="40">
        <f t="shared" si="20"/>
        <v>0</v>
      </c>
      <c r="BD177" s="40">
        <f>IF(Q177=MAX(Q172:Q181),1,0)</f>
        <v>0</v>
      </c>
      <c r="BE177" s="40">
        <f>IF(R177=MAX(R172:R181),1,0)</f>
        <v>0</v>
      </c>
      <c r="BF177" s="40">
        <f t="shared" ref="BF177:BG177" si="21">IF(S177=MAX(S172:S181),1,0)</f>
        <v>0</v>
      </c>
      <c r="BG177" s="40">
        <f t="shared" si="21"/>
        <v>0</v>
      </c>
      <c r="BH177" s="40">
        <f>IF(U177=MAX(U172:U181),1,0)</f>
        <v>0</v>
      </c>
      <c r="BI177" s="40">
        <f>IF(V177=MAX(V172:V181),1,0)</f>
        <v>0</v>
      </c>
      <c r="BJ177" s="40">
        <f t="shared" ref="BJ177:BU177" si="22">IF(W177=MAX(W172:W181),1,0)</f>
        <v>0</v>
      </c>
      <c r="BK177" s="40">
        <f t="shared" si="22"/>
        <v>0</v>
      </c>
      <c r="BL177" s="40">
        <f t="shared" si="22"/>
        <v>0</v>
      </c>
      <c r="BM177" s="40">
        <f t="shared" si="22"/>
        <v>0</v>
      </c>
      <c r="BN177" s="40">
        <f t="shared" si="22"/>
        <v>0</v>
      </c>
      <c r="BO177" s="40">
        <f t="shared" si="22"/>
        <v>0</v>
      </c>
      <c r="BP177" s="40">
        <f t="shared" si="22"/>
        <v>0</v>
      </c>
      <c r="BQ177" s="40">
        <f t="shared" si="22"/>
        <v>0</v>
      </c>
      <c r="BR177" s="40">
        <f t="shared" si="22"/>
        <v>0</v>
      </c>
      <c r="BS177" s="40">
        <f t="shared" si="22"/>
        <v>0</v>
      </c>
      <c r="BT177" s="40">
        <f t="shared" si="22"/>
        <v>0</v>
      </c>
      <c r="BU177" s="40">
        <f t="shared" si="22"/>
        <v>0</v>
      </c>
      <c r="BV177" s="40">
        <f>IF(AI177=MAX(AI172:AI181),1,0)</f>
        <v>1</v>
      </c>
      <c r="BW177" s="40">
        <f>IF(AJ177=MAX(AJ172:AJ181),1,0)</f>
        <v>0</v>
      </c>
      <c r="BX177" s="40">
        <f t="shared" ref="BX177:BZ177" si="23">IF(AK177=MAX(AK172:AK181),1,0)</f>
        <v>1</v>
      </c>
      <c r="BY177" s="40">
        <f t="shared" si="23"/>
        <v>1</v>
      </c>
      <c r="BZ177" s="40">
        <f t="shared" si="23"/>
        <v>0</v>
      </c>
      <c r="CA177" s="40">
        <f>IF(AN177=MAX(AN172:AN181),1,0)</f>
        <v>1</v>
      </c>
      <c r="CB177" s="14"/>
      <c r="CC177" s="14"/>
      <c r="CD177" s="14"/>
    </row>
    <row r="178" spans="1:82" x14ac:dyDescent="0.25">
      <c r="A178" s="39" t="str">
        <f>Accueil!C19</f>
        <v>Axel</v>
      </c>
      <c r="B178" s="39">
        <f>Accueil!D19</f>
        <v>85</v>
      </c>
      <c r="C178" s="39">
        <f>Accueil!E19</f>
        <v>6</v>
      </c>
      <c r="D178" s="39">
        <f>Accueil!F19</f>
        <v>6</v>
      </c>
      <c r="E178" s="39">
        <f>Accueil!G19</f>
        <v>4</v>
      </c>
      <c r="F178" s="39">
        <f>Accueil!H19</f>
        <v>3</v>
      </c>
      <c r="G178" s="39">
        <f>Accueil!I19</f>
        <v>3</v>
      </c>
      <c r="H178" s="39">
        <f>Accueil!J19</f>
        <v>0</v>
      </c>
      <c r="I178" s="39">
        <f>Accueil!K19</f>
        <v>4</v>
      </c>
      <c r="J178" s="39">
        <f>Accueil!L19</f>
        <v>6</v>
      </c>
      <c r="K178" s="39">
        <f>Accueil!M19</f>
        <v>2</v>
      </c>
      <c r="L178" s="39">
        <f>Accueil!N19</f>
        <v>3</v>
      </c>
      <c r="M178" s="39">
        <f>Accueil!O19</f>
        <v>6</v>
      </c>
      <c r="N178" s="39">
        <f>Accueil!P19</f>
        <v>6</v>
      </c>
      <c r="O178" s="39">
        <f>Accueil!Q19</f>
        <v>5</v>
      </c>
      <c r="P178" s="39">
        <f>Accueil!R19</f>
        <v>6</v>
      </c>
      <c r="Q178" s="39">
        <f>Accueil!S19</f>
        <v>6</v>
      </c>
      <c r="R178" s="39">
        <f>Accueil!T19</f>
        <v>3</v>
      </c>
      <c r="S178" s="39">
        <f>Accueil!U19</f>
        <v>3</v>
      </c>
      <c r="T178" s="39">
        <f>Accueil!V19</f>
        <v>2</v>
      </c>
      <c r="U178" s="39">
        <f>Accueil!W19</f>
        <v>3</v>
      </c>
      <c r="V178" s="39">
        <f>Accueil!X19</f>
        <v>3</v>
      </c>
      <c r="W178" s="39">
        <f>Accueil!Y19</f>
        <v>5</v>
      </c>
      <c r="X178" s="39">
        <f>Accueil!Z19</f>
        <v>0</v>
      </c>
      <c r="Y178" s="39">
        <f>Accueil!AA19</f>
        <v>0</v>
      </c>
      <c r="Z178" s="39">
        <f>Accueil!AB19</f>
        <v>0</v>
      </c>
      <c r="AA178" s="39">
        <f>Accueil!AC19</f>
        <v>0</v>
      </c>
      <c r="AB178" s="39">
        <f>Accueil!AD19</f>
        <v>0</v>
      </c>
      <c r="AC178" s="39">
        <f>Accueil!AE19</f>
        <v>0</v>
      </c>
      <c r="AD178" s="39">
        <f>Accueil!AF19</f>
        <v>0</v>
      </c>
      <c r="AE178" s="39">
        <f>Accueil!AG19</f>
        <v>0</v>
      </c>
      <c r="AF178" s="39">
        <f>Accueil!AH19</f>
        <v>0</v>
      </c>
      <c r="AG178" s="39">
        <f>Accueil!AI19</f>
        <v>0</v>
      </c>
      <c r="AH178" s="39">
        <f>Accueil!AJ19</f>
        <v>0</v>
      </c>
      <c r="AI178" s="39">
        <f>Accueil!AK19</f>
        <v>0</v>
      </c>
      <c r="AJ178" s="39">
        <f>Accueil!AL19</f>
        <v>0</v>
      </c>
      <c r="AK178" s="39">
        <f>Accueil!AM19</f>
        <v>0</v>
      </c>
      <c r="AL178" s="39">
        <f>Accueil!AN19</f>
        <v>0</v>
      </c>
      <c r="AM178" s="39">
        <f>Accueil!AO19</f>
        <v>0</v>
      </c>
      <c r="AN178" s="39">
        <f>Accueil!AP19</f>
        <v>0</v>
      </c>
      <c r="AO178" s="39">
        <f>Accueil!AQ19</f>
        <v>4.25</v>
      </c>
      <c r="AP178" s="40">
        <f>IF(C178=MAX(C172:C181),1,0)</f>
        <v>0</v>
      </c>
      <c r="AQ178" s="40">
        <f>IF(D178=MAX(D172:D181),1,0)</f>
        <v>1</v>
      </c>
      <c r="AR178" s="40">
        <f t="shared" ref="AR178:BC178" si="24">IF(E178=MAX(E172:E181),1,0)</f>
        <v>0</v>
      </c>
      <c r="AS178" s="40">
        <f t="shared" si="24"/>
        <v>0</v>
      </c>
      <c r="AT178" s="40">
        <f t="shared" si="24"/>
        <v>0</v>
      </c>
      <c r="AU178" s="40">
        <f t="shared" si="24"/>
        <v>0</v>
      </c>
      <c r="AV178" s="40">
        <f t="shared" si="24"/>
        <v>0</v>
      </c>
      <c r="AW178" s="40">
        <f t="shared" si="24"/>
        <v>0</v>
      </c>
      <c r="AX178" s="40">
        <f t="shared" si="24"/>
        <v>0</v>
      </c>
      <c r="AY178" s="40">
        <f t="shared" si="24"/>
        <v>0</v>
      </c>
      <c r="AZ178" s="40">
        <f t="shared" si="24"/>
        <v>0</v>
      </c>
      <c r="BA178" s="40">
        <f t="shared" si="24"/>
        <v>1</v>
      </c>
      <c r="BB178" s="40">
        <f t="shared" si="24"/>
        <v>0</v>
      </c>
      <c r="BC178" s="40">
        <f t="shared" si="24"/>
        <v>1</v>
      </c>
      <c r="BD178" s="40">
        <f>IF(Q178=MAX(Q172:Q181),1,0)</f>
        <v>0</v>
      </c>
      <c r="BE178" s="40">
        <f>IF(R178=MAX(R172:R181),1,0)</f>
        <v>0</v>
      </c>
      <c r="BF178" s="40">
        <f t="shared" ref="BF178:BG178" si="25">IF(S178=MAX(S172:S181),1,0)</f>
        <v>0</v>
      </c>
      <c r="BG178" s="40">
        <f t="shared" si="25"/>
        <v>0</v>
      </c>
      <c r="BH178" s="40">
        <f>IF(U178=MAX(U172:U181),1,0)</f>
        <v>0</v>
      </c>
      <c r="BI178" s="40">
        <f>IF(V178=MAX(V172:V181),1,0)</f>
        <v>0</v>
      </c>
      <c r="BJ178" s="40">
        <f t="shared" ref="BJ178:BU178" si="26">IF(W178=MAX(W172:W181),1,0)</f>
        <v>0</v>
      </c>
      <c r="BK178" s="40">
        <f t="shared" si="26"/>
        <v>0</v>
      </c>
      <c r="BL178" s="40">
        <f t="shared" si="26"/>
        <v>0</v>
      </c>
      <c r="BM178" s="40">
        <f t="shared" si="26"/>
        <v>0</v>
      </c>
      <c r="BN178" s="40">
        <f t="shared" si="26"/>
        <v>0</v>
      </c>
      <c r="BO178" s="40">
        <f t="shared" si="26"/>
        <v>0</v>
      </c>
      <c r="BP178" s="40">
        <f t="shared" si="26"/>
        <v>0</v>
      </c>
      <c r="BQ178" s="40">
        <f t="shared" si="26"/>
        <v>0</v>
      </c>
      <c r="BR178" s="40">
        <f t="shared" si="26"/>
        <v>0</v>
      </c>
      <c r="BS178" s="40">
        <f t="shared" si="26"/>
        <v>0</v>
      </c>
      <c r="BT178" s="40">
        <f t="shared" si="26"/>
        <v>0</v>
      </c>
      <c r="BU178" s="40">
        <f t="shared" si="26"/>
        <v>0</v>
      </c>
      <c r="BV178" s="40">
        <f>IF(AI178=MAX(AI172:AI181),1,0)</f>
        <v>0</v>
      </c>
      <c r="BW178" s="40">
        <f>IF(AJ178=MAX(AJ172:AJ181),1,0)</f>
        <v>0</v>
      </c>
      <c r="BX178" s="40">
        <f t="shared" ref="BX178:BZ178" si="27">IF(AK178=MAX(AK172:AK181),1,0)</f>
        <v>0</v>
      </c>
      <c r="BY178" s="40">
        <f t="shared" si="27"/>
        <v>0</v>
      </c>
      <c r="BZ178" s="40">
        <f t="shared" si="27"/>
        <v>0</v>
      </c>
      <c r="CA178" s="40">
        <f>IF(AN178=MAX(AN172:AN181),1,0)</f>
        <v>0</v>
      </c>
      <c r="CB178" s="14"/>
      <c r="CC178" s="14"/>
      <c r="CD178" s="14"/>
    </row>
    <row r="179" spans="1:82" x14ac:dyDescent="0.25">
      <c r="A179" s="39" t="str">
        <f>Accueil!C20</f>
        <v>Cyclo 70</v>
      </c>
      <c r="B179" s="39">
        <f>Accueil!D20</f>
        <v>22</v>
      </c>
      <c r="C179" s="39">
        <f>Accueil!E20</f>
        <v>4</v>
      </c>
      <c r="D179" s="39">
        <f>Accueil!F20</f>
        <v>5</v>
      </c>
      <c r="E179" s="39">
        <f>Accueil!G20</f>
        <v>1</v>
      </c>
      <c r="F179" s="39">
        <f>Accueil!H20</f>
        <v>0</v>
      </c>
      <c r="G179" s="39">
        <f>Accueil!I20</f>
        <v>4</v>
      </c>
      <c r="H179" s="39">
        <f>Accueil!J20</f>
        <v>8</v>
      </c>
      <c r="I179" s="39">
        <f>Accueil!K20</f>
        <v>0</v>
      </c>
      <c r="J179" s="39">
        <f>Accueil!L20</f>
        <v>0</v>
      </c>
      <c r="K179" s="39">
        <f>Accueil!M20</f>
        <v>0</v>
      </c>
      <c r="L179" s="39">
        <f>Accueil!N20</f>
        <v>0</v>
      </c>
      <c r="M179" s="39">
        <f>Accueil!O20</f>
        <v>0</v>
      </c>
      <c r="N179" s="39">
        <f>Accueil!P20</f>
        <v>0</v>
      </c>
      <c r="O179" s="39">
        <f>Accueil!Q20</f>
        <v>0</v>
      </c>
      <c r="P179" s="39">
        <f>Accueil!R20</f>
        <v>0</v>
      </c>
      <c r="Q179" s="39">
        <f>Accueil!S20</f>
        <v>0</v>
      </c>
      <c r="R179" s="39">
        <f>Accueil!T20</f>
        <v>0</v>
      </c>
      <c r="S179" s="39">
        <f>Accueil!U20</f>
        <v>0</v>
      </c>
      <c r="T179" s="39">
        <f>Accueil!V20</f>
        <v>0</v>
      </c>
      <c r="U179" s="39">
        <f>Accueil!W20</f>
        <v>0</v>
      </c>
      <c r="V179" s="39">
        <f>Accueil!X20</f>
        <v>0</v>
      </c>
      <c r="W179" s="39">
        <f>Accueil!Y20</f>
        <v>0</v>
      </c>
      <c r="X179" s="39">
        <f>Accueil!Z20</f>
        <v>0</v>
      </c>
      <c r="Y179" s="39">
        <f>Accueil!AA20</f>
        <v>0</v>
      </c>
      <c r="Z179" s="39">
        <f>Accueil!AB20</f>
        <v>0</v>
      </c>
      <c r="AA179" s="39">
        <f>Accueil!AC20</f>
        <v>0</v>
      </c>
      <c r="AB179" s="39">
        <f>Accueil!AD20</f>
        <v>0</v>
      </c>
      <c r="AC179" s="39">
        <f>Accueil!AE20</f>
        <v>0</v>
      </c>
      <c r="AD179" s="39">
        <f>Accueil!AF20</f>
        <v>0</v>
      </c>
      <c r="AE179" s="39">
        <f>Accueil!AG20</f>
        <v>0</v>
      </c>
      <c r="AF179" s="39">
        <f>Accueil!AH20</f>
        <v>0</v>
      </c>
      <c r="AG179" s="39">
        <f>Accueil!AI20</f>
        <v>0</v>
      </c>
      <c r="AH179" s="39">
        <f>Accueil!AJ20</f>
        <v>0</v>
      </c>
      <c r="AI179" s="39">
        <f>Accueil!AK20</f>
        <v>0</v>
      </c>
      <c r="AJ179" s="39">
        <f>Accueil!AL20</f>
        <v>0</v>
      </c>
      <c r="AK179" s="39">
        <f>Accueil!AM20</f>
        <v>0</v>
      </c>
      <c r="AL179" s="39">
        <f>Accueil!AN20</f>
        <v>0</v>
      </c>
      <c r="AM179" s="39">
        <f>Accueil!AO20</f>
        <v>0</v>
      </c>
      <c r="AN179" s="39">
        <f>Accueil!AP20</f>
        <v>0</v>
      </c>
      <c r="AO179" s="39">
        <f>Accueil!AQ20</f>
        <v>4.4000000000000004</v>
      </c>
      <c r="AP179" s="40">
        <f>IF(C179=MAX(C172:C181),1,0)</f>
        <v>0</v>
      </c>
      <c r="AQ179" s="40">
        <f>IF(D179=MAX(D172:D181),1,0)</f>
        <v>0</v>
      </c>
      <c r="AR179" s="40">
        <f t="shared" ref="AR179:BC179" si="28">IF(E179=MAX(E172:E181),1,0)</f>
        <v>0</v>
      </c>
      <c r="AS179" s="40">
        <f t="shared" si="28"/>
        <v>0</v>
      </c>
      <c r="AT179" s="40">
        <f t="shared" si="28"/>
        <v>0</v>
      </c>
      <c r="AU179" s="40">
        <f t="shared" si="28"/>
        <v>1</v>
      </c>
      <c r="AV179" s="40">
        <f t="shared" si="28"/>
        <v>0</v>
      </c>
      <c r="AW179" s="40">
        <f t="shared" si="28"/>
        <v>0</v>
      </c>
      <c r="AX179" s="40">
        <f t="shared" si="28"/>
        <v>0</v>
      </c>
      <c r="AY179" s="40">
        <f t="shared" si="28"/>
        <v>0</v>
      </c>
      <c r="AZ179" s="40">
        <f t="shared" si="28"/>
        <v>0</v>
      </c>
      <c r="BA179" s="40">
        <f t="shared" si="28"/>
        <v>0</v>
      </c>
      <c r="BB179" s="40">
        <f t="shared" si="28"/>
        <v>0</v>
      </c>
      <c r="BC179" s="40">
        <f t="shared" si="28"/>
        <v>0</v>
      </c>
      <c r="BD179" s="40">
        <f>IF(Q179=MAX(Q172:Q181),1,0)</f>
        <v>0</v>
      </c>
      <c r="BE179" s="40">
        <f>IF(R179=MAX(R172:R181),1,0)</f>
        <v>0</v>
      </c>
      <c r="BF179" s="40">
        <f t="shared" ref="BF179:BG179" si="29">IF(S179=MAX(S172:S181),1,0)</f>
        <v>0</v>
      </c>
      <c r="BG179" s="40">
        <f t="shared" si="29"/>
        <v>0</v>
      </c>
      <c r="BH179" s="40">
        <f>IF(U179=MAX(U172:U181),1,0)</f>
        <v>0</v>
      </c>
      <c r="BI179" s="40">
        <f>IF(V179=MAX(V172:V181),1,0)</f>
        <v>0</v>
      </c>
      <c r="BJ179" s="40">
        <f t="shared" ref="BJ179:BU179" si="30">IF(W179=MAX(W172:W181),1,0)</f>
        <v>0</v>
      </c>
      <c r="BK179" s="40">
        <f t="shared" si="30"/>
        <v>0</v>
      </c>
      <c r="BL179" s="40">
        <f t="shared" si="30"/>
        <v>0</v>
      </c>
      <c r="BM179" s="40">
        <f t="shared" si="30"/>
        <v>0</v>
      </c>
      <c r="BN179" s="40">
        <f t="shared" si="30"/>
        <v>0</v>
      </c>
      <c r="BO179" s="40">
        <f t="shared" si="30"/>
        <v>0</v>
      </c>
      <c r="BP179" s="40">
        <f t="shared" si="30"/>
        <v>0</v>
      </c>
      <c r="BQ179" s="40">
        <f t="shared" si="30"/>
        <v>0</v>
      </c>
      <c r="BR179" s="40">
        <f t="shared" si="30"/>
        <v>0</v>
      </c>
      <c r="BS179" s="40">
        <f t="shared" si="30"/>
        <v>0</v>
      </c>
      <c r="BT179" s="40">
        <f t="shared" si="30"/>
        <v>0</v>
      </c>
      <c r="BU179" s="40">
        <f t="shared" si="30"/>
        <v>0</v>
      </c>
      <c r="BV179" s="40">
        <f>IF(AI179=MAX(AI172:AI181),1,0)</f>
        <v>0</v>
      </c>
      <c r="BW179" s="40">
        <f>IF(AJ179=MAX(AJ172:AJ181),1,0)</f>
        <v>0</v>
      </c>
      <c r="BX179" s="40">
        <f t="shared" ref="BX179:BZ179" si="31">IF(AK179=MAX(AK172:AK181),1,0)</f>
        <v>0</v>
      </c>
      <c r="BY179" s="40">
        <f t="shared" si="31"/>
        <v>0</v>
      </c>
      <c r="BZ179" s="40">
        <f t="shared" si="31"/>
        <v>0</v>
      </c>
      <c r="CA179" s="40">
        <f>IF(AN179=MAX(AN172:AN181),1,0)</f>
        <v>0</v>
      </c>
      <c r="CB179" s="14"/>
      <c r="CC179" s="14"/>
      <c r="CD179" s="14"/>
    </row>
    <row r="180" spans="1:82" x14ac:dyDescent="0.25">
      <c r="A180" s="39" t="str">
        <f>Accueil!C21</f>
        <v>Renaud</v>
      </c>
      <c r="B180" s="39">
        <f>Accueil!D21</f>
        <v>15</v>
      </c>
      <c r="C180" s="39">
        <f>Accueil!E21</f>
        <v>7</v>
      </c>
      <c r="D180" s="39">
        <f>Accueil!F21</f>
        <v>0</v>
      </c>
      <c r="E180" s="39">
        <f>Accueil!G21</f>
        <v>1</v>
      </c>
      <c r="F180" s="39">
        <f>Accueil!H21</f>
        <v>3</v>
      </c>
      <c r="G180" s="39">
        <f>Accueil!I21</f>
        <v>0</v>
      </c>
      <c r="H180" s="39">
        <f>Accueil!J21</f>
        <v>4</v>
      </c>
      <c r="I180" s="39">
        <f>Accueil!K21</f>
        <v>0</v>
      </c>
      <c r="J180" s="39">
        <f>Accueil!L21</f>
        <v>0</v>
      </c>
      <c r="K180" s="39">
        <f>Accueil!M21</f>
        <v>0</v>
      </c>
      <c r="L180" s="39">
        <f>Accueil!N21</f>
        <v>0</v>
      </c>
      <c r="M180" s="39">
        <f>Accueil!O21</f>
        <v>0</v>
      </c>
      <c r="N180" s="39">
        <f>Accueil!P21</f>
        <v>0</v>
      </c>
      <c r="O180" s="39">
        <f>Accueil!Q21</f>
        <v>0</v>
      </c>
      <c r="P180" s="39">
        <f>Accueil!R21</f>
        <v>0</v>
      </c>
      <c r="Q180" s="39">
        <f>Accueil!S21</f>
        <v>0</v>
      </c>
      <c r="R180" s="39">
        <f>Accueil!T21</f>
        <v>0</v>
      </c>
      <c r="S180" s="39">
        <f>Accueil!U21</f>
        <v>0</v>
      </c>
      <c r="T180" s="39">
        <f>Accueil!V21</f>
        <v>0</v>
      </c>
      <c r="U180" s="39">
        <f>Accueil!W21</f>
        <v>0</v>
      </c>
      <c r="V180" s="39">
        <f>Accueil!X21</f>
        <v>0</v>
      </c>
      <c r="W180" s="39">
        <f>Accueil!Y21</f>
        <v>0</v>
      </c>
      <c r="X180" s="39">
        <f>Accueil!Z21</f>
        <v>0</v>
      </c>
      <c r="Y180" s="39">
        <f>Accueil!AA21</f>
        <v>0</v>
      </c>
      <c r="Z180" s="39">
        <f>Accueil!AB21</f>
        <v>0</v>
      </c>
      <c r="AA180" s="39">
        <f>Accueil!AC21</f>
        <v>0</v>
      </c>
      <c r="AB180" s="39">
        <f>Accueil!AD21</f>
        <v>0</v>
      </c>
      <c r="AC180" s="39">
        <f>Accueil!AE21</f>
        <v>0</v>
      </c>
      <c r="AD180" s="39">
        <f>Accueil!AF21</f>
        <v>0</v>
      </c>
      <c r="AE180" s="39">
        <f>Accueil!AG21</f>
        <v>0</v>
      </c>
      <c r="AF180" s="39">
        <f>Accueil!AH21</f>
        <v>0</v>
      </c>
      <c r="AG180" s="39">
        <f>Accueil!AI21</f>
        <v>0</v>
      </c>
      <c r="AH180" s="39">
        <f>Accueil!AJ21</f>
        <v>0</v>
      </c>
      <c r="AI180" s="39">
        <f>Accueil!AK21</f>
        <v>0</v>
      </c>
      <c r="AJ180" s="39">
        <f>Accueil!AL21</f>
        <v>0</v>
      </c>
      <c r="AK180" s="39">
        <f>Accueil!AM21</f>
        <v>0</v>
      </c>
      <c r="AL180" s="39">
        <f>Accueil!AN21</f>
        <v>0</v>
      </c>
      <c r="AM180" s="39">
        <f>Accueil!AO21</f>
        <v>0</v>
      </c>
      <c r="AN180" s="39">
        <f>Accueil!AP21</f>
        <v>0</v>
      </c>
      <c r="AO180" s="39">
        <f>Accueil!AQ21</f>
        <v>3.75</v>
      </c>
      <c r="AP180" s="40">
        <f>IF(C180=MAX(C172:C181),1,0)</f>
        <v>1</v>
      </c>
      <c r="AQ180" s="40">
        <f>IF(D180=MAX(D172:D181),1,0)</f>
        <v>0</v>
      </c>
      <c r="AR180" s="40">
        <f t="shared" ref="AR180:BC180" si="32">IF(E180=MAX(E172:E181),1,0)</f>
        <v>0</v>
      </c>
      <c r="AS180" s="40">
        <f t="shared" si="32"/>
        <v>0</v>
      </c>
      <c r="AT180" s="40">
        <f t="shared" si="32"/>
        <v>0</v>
      </c>
      <c r="AU180" s="40">
        <f t="shared" si="32"/>
        <v>0</v>
      </c>
      <c r="AV180" s="40">
        <f t="shared" si="32"/>
        <v>0</v>
      </c>
      <c r="AW180" s="40">
        <f t="shared" si="32"/>
        <v>0</v>
      </c>
      <c r="AX180" s="40">
        <f t="shared" si="32"/>
        <v>0</v>
      </c>
      <c r="AY180" s="40">
        <f t="shared" si="32"/>
        <v>0</v>
      </c>
      <c r="AZ180" s="40">
        <f t="shared" si="32"/>
        <v>0</v>
      </c>
      <c r="BA180" s="40">
        <f t="shared" si="32"/>
        <v>0</v>
      </c>
      <c r="BB180" s="40">
        <f t="shared" si="32"/>
        <v>0</v>
      </c>
      <c r="BC180" s="40">
        <f t="shared" si="32"/>
        <v>0</v>
      </c>
      <c r="BD180" s="40">
        <f>IF(Q180=MAX(Q172:Q181),1,0)</f>
        <v>0</v>
      </c>
      <c r="BE180" s="40">
        <f>IF(R180=MAX(R172:R181),1,0)</f>
        <v>0</v>
      </c>
      <c r="BF180" s="40">
        <f t="shared" ref="BF180:BG180" si="33">IF(S180=MAX(S172:S181),1,0)</f>
        <v>0</v>
      </c>
      <c r="BG180" s="40">
        <f t="shared" si="33"/>
        <v>0</v>
      </c>
      <c r="BH180" s="40">
        <f>IF(U180=MAX(U172:U181),1,0)</f>
        <v>0</v>
      </c>
      <c r="BI180" s="40">
        <f>IF(V180=MAX(V172:V181),1,0)</f>
        <v>0</v>
      </c>
      <c r="BJ180" s="40">
        <f t="shared" ref="BJ180:BU180" si="34">IF(W180=MAX(W172:W181),1,0)</f>
        <v>0</v>
      </c>
      <c r="BK180" s="40">
        <f t="shared" si="34"/>
        <v>0</v>
      </c>
      <c r="BL180" s="40">
        <f t="shared" si="34"/>
        <v>0</v>
      </c>
      <c r="BM180" s="40">
        <f t="shared" si="34"/>
        <v>0</v>
      </c>
      <c r="BN180" s="40">
        <f t="shared" si="34"/>
        <v>0</v>
      </c>
      <c r="BO180" s="40">
        <f t="shared" si="34"/>
        <v>0</v>
      </c>
      <c r="BP180" s="40">
        <f t="shared" si="34"/>
        <v>0</v>
      </c>
      <c r="BQ180" s="40">
        <f t="shared" si="34"/>
        <v>0</v>
      </c>
      <c r="BR180" s="40">
        <f t="shared" si="34"/>
        <v>0</v>
      </c>
      <c r="BS180" s="40">
        <f t="shared" si="34"/>
        <v>0</v>
      </c>
      <c r="BT180" s="40">
        <f t="shared" si="34"/>
        <v>0</v>
      </c>
      <c r="BU180" s="40">
        <f t="shared" si="34"/>
        <v>0</v>
      </c>
      <c r="BV180" s="40">
        <f>IF(AI180=MAX(AI172:AI181),1,0)</f>
        <v>0</v>
      </c>
      <c r="BW180" s="40">
        <f>IF(AJ180=MAX(AJ172:AJ181),1,0)</f>
        <v>0</v>
      </c>
      <c r="BX180" s="40">
        <f t="shared" ref="BX180:BZ180" si="35">IF(AK180=MAX(AK172:AK181),1,0)</f>
        <v>0</v>
      </c>
      <c r="BY180" s="40">
        <f t="shared" si="35"/>
        <v>0</v>
      </c>
      <c r="BZ180" s="40">
        <f t="shared" si="35"/>
        <v>0</v>
      </c>
      <c r="CA180" s="40">
        <f>IF(AN180=MAX(AN172:AN181),1,0)</f>
        <v>0</v>
      </c>
      <c r="CB180" s="14"/>
      <c r="CC180" s="14"/>
      <c r="CD180" s="14"/>
    </row>
    <row r="181" spans="1:82" x14ac:dyDescent="0.25">
      <c r="A181" s="39" t="str">
        <f>Accueil!C22</f>
        <v>Matt</v>
      </c>
      <c r="B181" s="39">
        <f>Accueil!D22</f>
        <v>7</v>
      </c>
      <c r="C181" s="39">
        <f>Accueil!E22</f>
        <v>3</v>
      </c>
      <c r="D181" s="39">
        <f>Accueil!F22</f>
        <v>4</v>
      </c>
      <c r="E181" s="39">
        <f>Accueil!G22</f>
        <v>0</v>
      </c>
      <c r="F181" s="39">
        <f>Accueil!H22</f>
        <v>0</v>
      </c>
      <c r="G181" s="39">
        <f>Accueil!I22</f>
        <v>0</v>
      </c>
      <c r="H181" s="39">
        <f>Accueil!J22</f>
        <v>0</v>
      </c>
      <c r="I181" s="39">
        <f>Accueil!K22</f>
        <v>0</v>
      </c>
      <c r="J181" s="39">
        <f>Accueil!L22</f>
        <v>0</v>
      </c>
      <c r="K181" s="39">
        <f>Accueil!M22</f>
        <v>0</v>
      </c>
      <c r="L181" s="39">
        <f>Accueil!N22</f>
        <v>0</v>
      </c>
      <c r="M181" s="39">
        <f>Accueil!O22</f>
        <v>0</v>
      </c>
      <c r="N181" s="39">
        <f>Accueil!P22</f>
        <v>0</v>
      </c>
      <c r="O181" s="39">
        <f>Accueil!Q22</f>
        <v>0</v>
      </c>
      <c r="P181" s="39">
        <f>Accueil!R22</f>
        <v>0</v>
      </c>
      <c r="Q181" s="39">
        <f>Accueil!S22</f>
        <v>0</v>
      </c>
      <c r="R181" s="39">
        <f>Accueil!T22</f>
        <v>0</v>
      </c>
      <c r="S181" s="39">
        <f>Accueil!U22</f>
        <v>0</v>
      </c>
      <c r="T181" s="39">
        <f>Accueil!V22</f>
        <v>0</v>
      </c>
      <c r="U181" s="39">
        <f>Accueil!W22</f>
        <v>0</v>
      </c>
      <c r="V181" s="39">
        <f>Accueil!X22</f>
        <v>0</v>
      </c>
      <c r="W181" s="39">
        <f>Accueil!Y22</f>
        <v>0</v>
      </c>
      <c r="X181" s="39">
        <f>Accueil!Z22</f>
        <v>0</v>
      </c>
      <c r="Y181" s="39">
        <f>Accueil!AA22</f>
        <v>0</v>
      </c>
      <c r="Z181" s="39">
        <f>Accueil!AB22</f>
        <v>0</v>
      </c>
      <c r="AA181" s="39">
        <f>Accueil!AC22</f>
        <v>0</v>
      </c>
      <c r="AB181" s="39">
        <f>Accueil!AD22</f>
        <v>0</v>
      </c>
      <c r="AC181" s="39">
        <f>Accueil!AE22</f>
        <v>0</v>
      </c>
      <c r="AD181" s="39">
        <f>Accueil!AF22</f>
        <v>0</v>
      </c>
      <c r="AE181" s="39">
        <f>Accueil!AG22</f>
        <v>0</v>
      </c>
      <c r="AF181" s="39">
        <f>Accueil!AH22</f>
        <v>0</v>
      </c>
      <c r="AG181" s="39">
        <f>Accueil!AI22</f>
        <v>0</v>
      </c>
      <c r="AH181" s="39">
        <f>Accueil!AJ22</f>
        <v>0</v>
      </c>
      <c r="AI181" s="39">
        <f>Accueil!AK22</f>
        <v>0</v>
      </c>
      <c r="AJ181" s="39">
        <f>Accueil!AL22</f>
        <v>0</v>
      </c>
      <c r="AK181" s="39">
        <f>Accueil!AM22</f>
        <v>0</v>
      </c>
      <c r="AL181" s="39">
        <f>Accueil!AN22</f>
        <v>0</v>
      </c>
      <c r="AM181" s="39">
        <f>Accueil!AO22</f>
        <v>0</v>
      </c>
      <c r="AN181" s="39">
        <f>Accueil!AP22</f>
        <v>0</v>
      </c>
      <c r="AO181" s="39">
        <f>Accueil!AQ22</f>
        <v>3.5</v>
      </c>
      <c r="AP181" s="40">
        <f>IF(C181=MAX(C172:C181),1,0)</f>
        <v>0</v>
      </c>
      <c r="AQ181" s="40">
        <f>IF(D181=MAX(D172:D181),1,0)</f>
        <v>0</v>
      </c>
      <c r="AR181" s="40">
        <f t="shared" ref="AR181:BC181" si="36">IF(E181=MAX(E172:E181),1,0)</f>
        <v>0</v>
      </c>
      <c r="AS181" s="40">
        <f t="shared" si="36"/>
        <v>0</v>
      </c>
      <c r="AT181" s="40">
        <f t="shared" si="36"/>
        <v>0</v>
      </c>
      <c r="AU181" s="40">
        <f t="shared" si="36"/>
        <v>0</v>
      </c>
      <c r="AV181" s="40">
        <f t="shared" si="36"/>
        <v>0</v>
      </c>
      <c r="AW181" s="40">
        <f t="shared" si="36"/>
        <v>0</v>
      </c>
      <c r="AX181" s="40">
        <f t="shared" si="36"/>
        <v>0</v>
      </c>
      <c r="AY181" s="40">
        <f t="shared" si="36"/>
        <v>0</v>
      </c>
      <c r="AZ181" s="40">
        <f t="shared" si="36"/>
        <v>0</v>
      </c>
      <c r="BA181" s="40">
        <f t="shared" si="36"/>
        <v>0</v>
      </c>
      <c r="BB181" s="40">
        <f t="shared" si="36"/>
        <v>0</v>
      </c>
      <c r="BC181" s="40">
        <f t="shared" si="36"/>
        <v>0</v>
      </c>
      <c r="BD181" s="40">
        <f>IF(Q181=MAX(Q172:Q181),1,0)</f>
        <v>0</v>
      </c>
      <c r="BE181" s="40">
        <f>IF(R181=MAX(R172:R181),1,0)</f>
        <v>0</v>
      </c>
      <c r="BF181" s="40">
        <f t="shared" ref="BF181:BG181" si="37">IF(S181=MAX(S172:S181),1,0)</f>
        <v>0</v>
      </c>
      <c r="BG181" s="40">
        <f t="shared" si="37"/>
        <v>0</v>
      </c>
      <c r="BH181" s="40">
        <f>IF(U181=MAX(U172:U181),1,0)</f>
        <v>0</v>
      </c>
      <c r="BI181" s="40">
        <f>IF(V181=MAX(V172:V181),1,0)</f>
        <v>0</v>
      </c>
      <c r="BJ181" s="40">
        <f t="shared" ref="BJ181:BU181" si="38">IF(W181=MAX(W172:W181),1,0)</f>
        <v>0</v>
      </c>
      <c r="BK181" s="40">
        <f t="shared" si="38"/>
        <v>0</v>
      </c>
      <c r="BL181" s="40">
        <f t="shared" si="38"/>
        <v>0</v>
      </c>
      <c r="BM181" s="40">
        <f t="shared" si="38"/>
        <v>0</v>
      </c>
      <c r="BN181" s="40">
        <f t="shared" si="38"/>
        <v>0</v>
      </c>
      <c r="BO181" s="40">
        <f t="shared" si="38"/>
        <v>0</v>
      </c>
      <c r="BP181" s="40">
        <f t="shared" si="38"/>
        <v>0</v>
      </c>
      <c r="BQ181" s="40">
        <f t="shared" si="38"/>
        <v>0</v>
      </c>
      <c r="BR181" s="40">
        <f t="shared" si="38"/>
        <v>0</v>
      </c>
      <c r="BS181" s="40">
        <f t="shared" si="38"/>
        <v>0</v>
      </c>
      <c r="BT181" s="40">
        <f t="shared" si="38"/>
        <v>0</v>
      </c>
      <c r="BU181" s="40">
        <f t="shared" si="38"/>
        <v>0</v>
      </c>
      <c r="BV181" s="40">
        <f>IF(AI181=MAX(AI172:AI181),1,0)</f>
        <v>0</v>
      </c>
      <c r="BW181" s="40">
        <f>IF(AJ181=MAX(AJ172:AJ181),1,0)</f>
        <v>0</v>
      </c>
      <c r="BX181" s="40">
        <f t="shared" ref="BX181:BZ181" si="39">IF(AK181=MAX(AK172:AK181),1,0)</f>
        <v>0</v>
      </c>
      <c r="BY181" s="40">
        <f t="shared" si="39"/>
        <v>0</v>
      </c>
      <c r="BZ181" s="40">
        <f t="shared" si="39"/>
        <v>0</v>
      </c>
      <c r="CA181" s="40">
        <f>IF(AN181=MAX(AN172:AN181),1,0)</f>
        <v>0</v>
      </c>
      <c r="CB181" s="14"/>
      <c r="CC181" s="14"/>
      <c r="CD181" s="14"/>
    </row>
    <row r="182" spans="1:82" ht="15.75" thickBot="1" x14ac:dyDescent="0.3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</row>
    <row r="183" spans="1:82" ht="15.75" thickBot="1" x14ac:dyDescent="0.3">
      <c r="A183" s="38"/>
      <c r="T183" s="57" t="s">
        <v>502</v>
      </c>
      <c r="U183" s="58"/>
      <c r="V183" s="59"/>
      <c r="W183" s="50"/>
    </row>
    <row r="185" spans="1:82" x14ac:dyDescent="0.25">
      <c r="A185" s="39" t="str">
        <f>Accueil!C13</f>
        <v>Régis</v>
      </c>
      <c r="B185" s="39"/>
      <c r="C185" s="39">
        <f>IF(C172="",NA(),SUM(C172)/COUNTIF(C172,"&gt;0"))</f>
        <v>5</v>
      </c>
      <c r="D185" s="39">
        <f>IF(D172="",NA(),SUM(C172:D172)/COUNTIF(C172:D172,"&gt;0"))</f>
        <v>4</v>
      </c>
      <c r="E185" s="39">
        <f>IF(E172="",NA(),SUM(C172:E172)/COUNTIF(C172:E172,"&gt;0"))</f>
        <v>3</v>
      </c>
      <c r="F185" s="39">
        <f>IF(F172="",NA(),SUM(C172:F172)/COUNTIF(C172:F172,"&gt;0"))</f>
        <v>3.25</v>
      </c>
      <c r="G185" s="39">
        <f>IF(G172="",NA(),SUM(C172:G172)/COUNTIF(C172:G172,"&gt;0"))</f>
        <v>3.4</v>
      </c>
      <c r="H185" s="39">
        <f>IF(H172="",NA(),SUM(C172:H172)/COUNTIF(C172:H172,"&gt;0"))</f>
        <v>3.6666666666666665</v>
      </c>
      <c r="I185" s="39">
        <f>IF(I172="",NA(),SUM(C172:I172)/COUNTIF(C172:I172,"&gt;0"))</f>
        <v>3.8571428571428572</v>
      </c>
      <c r="J185" s="39">
        <f>IF(J172="",NA(),SUM(C172:J172)/COUNTIF(C172:J172,"&gt;0"))</f>
        <v>4.375</v>
      </c>
      <c r="K185" s="39">
        <f>IF(K172="",NA(),SUM(C172:K172)/COUNTIF(C172:K172,"&gt;0"))</f>
        <v>4.4444444444444446</v>
      </c>
      <c r="L185" s="39">
        <f>IF(L172="",NA(),SUM(C172:L172)/COUNTIF(C172:L172,"&gt;0"))</f>
        <v>4.3</v>
      </c>
      <c r="M185" s="39">
        <f>IF(M172="",NA(),SUM(C172:M172)/COUNTIF(C172:M172,"&gt;0"))</f>
        <v>4.2727272727272725</v>
      </c>
      <c r="N185" s="39">
        <f>IF(N172="",NA(),SUM(C172:N172)/COUNTIF(C172:N172,"&gt;0"))</f>
        <v>4.416666666666667</v>
      </c>
      <c r="O185" s="39">
        <f>IF(O172="",NA(),SUM(C172:O172)/COUNTIF(C172:O172,"&gt;0"))</f>
        <v>4.4615384615384617</v>
      </c>
      <c r="P185" s="39">
        <f>IF(P172="",NA(),SUM(C172:P172)/COUNTIF(C172:P172,"&gt;0"))</f>
        <v>4.3571428571428568</v>
      </c>
      <c r="Q185" s="39">
        <f>IF(Q172="",NA(),SUM(C172:Q172)/COUNTIF(C172:Q172,"&gt;0"))</f>
        <v>4.5333333333333332</v>
      </c>
      <c r="R185" s="39">
        <f>IF(R172="",NA(),SUM(C172:R172)/COUNTIF(C172:R172,"&gt;0"))</f>
        <v>4.5</v>
      </c>
      <c r="S185" s="39">
        <f>IF(S172="",NA(),SUM(C172:S172)/COUNTIF(C172:S172,"&gt;0"))</f>
        <v>4.5882352941176467</v>
      </c>
      <c r="T185" s="39">
        <f>IF(T172="",NA(),SUM(C172:T172)/COUNTIF(C172:T172,"&gt;0"))</f>
        <v>4.5555555555555554</v>
      </c>
      <c r="U185" s="39">
        <f>IF(U172="",NA(),SUM(C172:U172)/COUNTIF(C172:U172,"&gt;0"))</f>
        <v>4.6315789473684212</v>
      </c>
      <c r="V185" s="39">
        <f>IF(V172="",NA(),SUM(C172:V172)/COUNTIF(C172:V172,"&gt;0"))</f>
        <v>4.55</v>
      </c>
      <c r="W185" s="39">
        <f>IF(W172="",NA(),SUM(C172:W172)/COUNTIF(C172:W172,"&gt;0"))</f>
        <v>4.5714285714285712</v>
      </c>
      <c r="X185" s="39">
        <f>IF(X172="",NA(),SUM(C172:X172)/COUNTIF(C172:X172,"&gt;0"))</f>
        <v>4.5</v>
      </c>
      <c r="Y185" s="39">
        <f>IF(Y172="",NA(),SUM(C172:Y172)/COUNTIF(C172:Y172,"&gt;0"))</f>
        <v>4.3913043478260869</v>
      </c>
      <c r="Z185" s="39">
        <f>IF(Z172="",NA(),SUM(C172:Z172)/COUNTIF(C172:Z172,"&gt;0"))</f>
        <v>4.416666666666667</v>
      </c>
      <c r="AA185" s="39">
        <f>IF(AA172="",NA(),SUM(C172:AA172)/COUNTIF(C172:AA172,"&gt;0"))</f>
        <v>4.4400000000000004</v>
      </c>
      <c r="AB185" s="39">
        <f>IF(AB172="",NA(),SUM(C172:AB172)/COUNTIF(C172:AB172,"&gt;0"))</f>
        <v>4.384615384615385</v>
      </c>
      <c r="AC185" s="39">
        <f>IF(AC172="",NA(),SUM(C172:AC172)/COUNTIF(C172:AC172,"&gt;0"))</f>
        <v>4.4814814814814818</v>
      </c>
      <c r="AD185" s="39">
        <f>IF(AD172="",NA(),SUM(C172:AD172)/COUNTIF(C172:AD172,"&gt;0"))</f>
        <v>4.5357142857142856</v>
      </c>
      <c r="AE185" s="39">
        <f>IF(AE172="",NA(),SUM(C172:AE172)/COUNTIF(C172:AE172,"&gt;0"))</f>
        <v>4.6206896551724137</v>
      </c>
      <c r="AF185" s="39">
        <f>IF(AF172="",NA(),SUM(C172:AF172)/COUNTIF(C172:AF172,"&gt;0"))</f>
        <v>4.6333333333333337</v>
      </c>
      <c r="AG185" s="39">
        <f>IF(AG172="",NA(),SUM(C172:AG172)/COUNTIF(C172:AG172,"&gt;0"))</f>
        <v>4.580645161290323</v>
      </c>
      <c r="AH185" s="39">
        <f>IF(AH172="",NA(),SUM(C172:AH172)/COUNTIF(C172:AH172,"&gt;0"))</f>
        <v>4.59375</v>
      </c>
      <c r="AI185" s="39">
        <f>IF(AI172="",NA(),SUM(C172:AI172)/COUNTIF(C172:AI172,"&gt;0"))</f>
        <v>4.6060606060606064</v>
      </c>
      <c r="AJ185" s="39">
        <f>IF(AJ172="",NA(),SUM(C172:AJ172)/COUNTIF(C172:AJ172,"&gt;0"))</f>
        <v>4.5882352941176467</v>
      </c>
      <c r="AK185" s="39">
        <f>IF(AK172="",NA(),SUM(C172:AK172)/COUNTIF(C172:AK172,"&gt;0"))</f>
        <v>4.5999999999999996</v>
      </c>
      <c r="AL185" s="39">
        <f>IF(AL172="",NA(),SUM(C172:AL172)/COUNTIF(C172:AL172,"&gt;0"))</f>
        <v>4.6111111111111107</v>
      </c>
      <c r="AM185" s="39">
        <f>IF(AM172="",NA(),SUM(C172:AM172)/COUNTIF(C172:AM172,"&gt;0"))</f>
        <v>4.6486486486486482</v>
      </c>
      <c r="AN185" s="51">
        <f>IF(AN172="",NA(),SUM(C172:AN172)/COUNTIF(C172:AN172,"&gt;0"))</f>
        <v>4.6578947368421053</v>
      </c>
      <c r="AO185" s="52"/>
    </row>
    <row r="186" spans="1:82" x14ac:dyDescent="0.25">
      <c r="A186" s="39" t="str">
        <f>Accueil!C14</f>
        <v>Manu</v>
      </c>
      <c r="B186" s="39"/>
      <c r="C186" s="39">
        <f t="shared" ref="C186:C194" si="40">IF(C173="",NA(),SUM(C173)/COUNTIF(C173,"&gt;0"))</f>
        <v>4</v>
      </c>
      <c r="D186" s="39">
        <f t="shared" ref="D186:D194" si="41">IF(D173="",NA(),SUM(C173:D173)/COUNTIF(C173:D173,"&gt;0"))</f>
        <v>5</v>
      </c>
      <c r="E186" s="39">
        <f t="shared" ref="E186:E194" si="42">IF(E173="",NA(),SUM(C173:E173)/COUNTIF(C173:E173,"&gt;0"))</f>
        <v>4.666666666666667</v>
      </c>
      <c r="F186" s="39">
        <f t="shared" ref="F186:F194" si="43">IF(F173="",NA(),SUM(C173:F173)/COUNTIF(C173:F173,"&gt;0"))</f>
        <v>3.75</v>
      </c>
      <c r="G186" s="39">
        <f t="shared" ref="G186:G194" si="44">IF(G173="",NA(),SUM(C173:G173)/COUNTIF(C173:G173,"&gt;0"))</f>
        <v>3.6</v>
      </c>
      <c r="H186" s="39">
        <f t="shared" ref="H186:H194" si="45">IF(H173="",NA(),SUM(C173:H173)/COUNTIF(C173:H173,"&gt;0"))</f>
        <v>3.8333333333333335</v>
      </c>
      <c r="I186" s="39">
        <f t="shared" ref="I186:I194" si="46">IF(I173="",NA(),SUM(C173:I173)/COUNTIF(C173:I173,"&gt;0"))</f>
        <v>3.8571428571428572</v>
      </c>
      <c r="J186" s="39">
        <f t="shared" ref="J186:J194" si="47">IF(J173="",NA(),SUM(C173:J173)/COUNTIF(C173:J173,"&gt;0"))</f>
        <v>4.25</v>
      </c>
      <c r="K186" s="39">
        <f t="shared" ref="K186:K194" si="48">IF(K173="",NA(),SUM(C173:K173)/COUNTIF(C173:K173,"&gt;0"))</f>
        <v>4.333333333333333</v>
      </c>
      <c r="L186" s="39">
        <f t="shared" ref="L186:L194" si="49">IF(L173="",NA(),SUM(C173:L173)/COUNTIF(C173:L173,"&gt;0"))</f>
        <v>4.4000000000000004</v>
      </c>
      <c r="M186" s="39">
        <f t="shared" ref="M186:M194" si="50">IF(M173="",NA(),SUM(C173:M173)/COUNTIF(C173:M173,"&gt;0"))</f>
        <v>4.6363636363636367</v>
      </c>
      <c r="N186" s="39">
        <f t="shared" ref="N186:N194" si="51">IF(N173="",NA(),SUM(C173:N173)/COUNTIF(C173:N173,"&gt;0"))</f>
        <v>4.583333333333333</v>
      </c>
      <c r="O186" s="39">
        <f t="shared" ref="O186:O194" si="52">IF(O173="",NA(),SUM(C173:O173)/COUNTIF(C173:O173,"&gt;0"))</f>
        <v>4.615384615384615</v>
      </c>
      <c r="P186" s="39">
        <f t="shared" ref="P186:P194" si="53">IF(P173="",NA(),SUM(C173:P173)/COUNTIF(C173:P173,"&gt;0"))</f>
        <v>4.5714285714285712</v>
      </c>
      <c r="Q186" s="39">
        <f t="shared" ref="Q186:Q194" si="54">IF(Q173="",NA(),SUM(C173:Q173)/COUNTIF(C173:Q173,"&gt;0"))</f>
        <v>4.666666666666667</v>
      </c>
      <c r="R186" s="39">
        <f t="shared" ref="R186:R194" si="55">IF(R173="",NA(),SUM(C173:R173)/COUNTIF(C173:R173,"&gt;0"))</f>
        <v>4.6875</v>
      </c>
      <c r="S186" s="39">
        <f t="shared" ref="S186:S194" si="56">IF(S173="",NA(),SUM(C173:S173)/COUNTIF(C173:S173,"&gt;0"))</f>
        <v>4.8235294117647056</v>
      </c>
      <c r="T186" s="39">
        <f t="shared" ref="T186:T194" si="57">IF(T173="",NA(),SUM(C173:T173)/COUNTIF(C173:T173,"&gt;0"))</f>
        <v>4.7222222222222223</v>
      </c>
      <c r="U186" s="39">
        <f t="shared" ref="U186:U194" si="58">IF(U173="",NA(),SUM(C173:U173)/COUNTIF(C173:U173,"&gt;0"))</f>
        <v>4.8421052631578947</v>
      </c>
      <c r="V186" s="39">
        <f t="shared" ref="V186:V194" si="59">IF(V173="",NA(),SUM(C173:V173)/COUNTIF(C173:V173,"&gt;0"))</f>
        <v>4.8499999999999996</v>
      </c>
      <c r="W186" s="39">
        <f t="shared" ref="W186:W194" si="60">IF(W173="",NA(),SUM(C173:W173)/COUNTIF(C173:W173,"&gt;0"))</f>
        <v>4.8095238095238093</v>
      </c>
      <c r="X186" s="39">
        <f t="shared" ref="X186:X194" si="61">IF(X173="",NA(),SUM(C173:X173)/COUNTIF(C173:X173,"&gt;0"))</f>
        <v>4.7272727272727275</v>
      </c>
      <c r="Y186" s="39">
        <f t="shared" ref="Y186:Y194" si="62">IF(Y173="",NA(),SUM(C173:Y173)/COUNTIF(C173:Y173,"&gt;0"))</f>
        <v>4.6086956521739131</v>
      </c>
      <c r="Z186" s="39">
        <f t="shared" ref="Z186:Z194" si="63">IF(Z173="",NA(),SUM(C173:Z173)/COUNTIF(C173:Z173,"&gt;0"))</f>
        <v>4.583333333333333</v>
      </c>
      <c r="AA186" s="39">
        <f t="shared" ref="AA186:AA194" si="64">IF(AA173="",NA(),SUM(C173:AA173)/COUNTIF(C173:AA173,"&gt;0"))</f>
        <v>4.5199999999999996</v>
      </c>
      <c r="AB186" s="39">
        <f t="shared" ref="AB186:AB194" si="65">IF(AB173="",NA(),SUM(C173:AB173)/COUNTIF(C173:AB173,"&gt;0"))</f>
        <v>4.5769230769230766</v>
      </c>
      <c r="AC186" s="39">
        <f t="shared" ref="AC186:AC194" si="66">IF(AC173="",NA(),SUM(C173:AC173)/COUNTIF(C173:AC173,"&gt;0"))</f>
        <v>4.5185185185185182</v>
      </c>
      <c r="AD186" s="39">
        <f t="shared" ref="AD186:AD194" si="67">IF(AD173="",NA(),SUM(C173:AD173)/COUNTIF(C173:AD173,"&gt;0"))</f>
        <v>4.5</v>
      </c>
      <c r="AE186" s="39">
        <f t="shared" ref="AE186:AE194" si="68">IF(AE173="",NA(),SUM(C173:AE173)/COUNTIF(C173:AE173,"&gt;0"))</f>
        <v>4.5517241379310347</v>
      </c>
      <c r="AF186" s="39">
        <f t="shared" ref="AF186:AF194" si="69">IF(AF173="",NA(),SUM(C173:AF173)/COUNTIF(C173:AF173,"&gt;0"))</f>
        <v>4.5</v>
      </c>
      <c r="AG186" s="39">
        <f t="shared" ref="AG186:AG194" si="70">IF(AG173="",NA(),SUM(C173:AG173)/COUNTIF(C173:AG173,"&gt;0"))</f>
        <v>4.580645161290323</v>
      </c>
      <c r="AH186" s="39">
        <f t="shared" ref="AH186:AH194" si="71">IF(AH173="",NA(),SUM(C173:AH173)/COUNTIF(C173:AH173,"&gt;0"))</f>
        <v>4.5625</v>
      </c>
      <c r="AI186" s="39">
        <f t="shared" ref="AI186:AI194" si="72">IF(AI173="",NA(),SUM(C173:AI173)/COUNTIF(C173:AI173,"&gt;0"))</f>
        <v>4.6363636363636367</v>
      </c>
      <c r="AJ186" s="39">
        <f t="shared" ref="AJ186:AJ194" si="73">IF(AJ173="",NA(),SUM(C173:AJ173)/COUNTIF(C173:AJ173,"&gt;0"))</f>
        <v>4.6470588235294121</v>
      </c>
      <c r="AK186" s="39">
        <f t="shared" ref="AK186:AK194" si="74">IF(AK173="",NA(),SUM(C173:AK173)/COUNTIF(C173:AK173,"&gt;0"))</f>
        <v>4.628571428571429</v>
      </c>
      <c r="AL186" s="39">
        <f t="shared" ref="AL186:AL194" si="75">IF(AL173="",NA(),SUM(C173:AL173)/COUNTIF(C173:AL173,"&gt;0"))</f>
        <v>4.6388888888888893</v>
      </c>
      <c r="AM186" s="39">
        <f t="shared" ref="AM186:AM194" si="76">IF(AM173="",NA(),SUM(C173:AM173)/COUNTIF(C173:AM173,"&gt;0"))</f>
        <v>4.6216216216216219</v>
      </c>
      <c r="AN186" s="51">
        <f t="shared" ref="AN186:AN194" si="77">IF(AN173="",NA(),SUM(C173:AN173)/COUNTIF(C173:AN173,"&gt;0"))</f>
        <v>4.6315789473684212</v>
      </c>
      <c r="AO186" s="52"/>
    </row>
    <row r="187" spans="1:82" x14ac:dyDescent="0.25">
      <c r="A187" s="39" t="str">
        <f>Accueil!C15</f>
        <v>Rémi</v>
      </c>
      <c r="B187" s="39"/>
      <c r="C187" s="39">
        <f t="shared" si="40"/>
        <v>4</v>
      </c>
      <c r="D187" s="39">
        <f t="shared" si="41"/>
        <v>4</v>
      </c>
      <c r="E187" s="39">
        <f t="shared" si="42"/>
        <v>4.666666666666667</v>
      </c>
      <c r="F187" s="39">
        <f t="shared" si="43"/>
        <v>4</v>
      </c>
      <c r="G187" s="39">
        <f t="shared" si="44"/>
        <v>3.6</v>
      </c>
      <c r="H187" s="39">
        <f t="shared" si="45"/>
        <v>3.8333333333333335</v>
      </c>
      <c r="I187" s="39">
        <f t="shared" si="46"/>
        <v>3.7142857142857144</v>
      </c>
      <c r="J187" s="39">
        <f t="shared" si="47"/>
        <v>4</v>
      </c>
      <c r="K187" s="39">
        <f t="shared" si="48"/>
        <v>3.7777777777777777</v>
      </c>
      <c r="L187" s="39">
        <f t="shared" si="49"/>
        <v>3.9</v>
      </c>
      <c r="M187" s="39">
        <f t="shared" si="50"/>
        <v>4.0909090909090908</v>
      </c>
      <c r="N187" s="39">
        <f t="shared" si="51"/>
        <v>4.166666666666667</v>
      </c>
      <c r="O187" s="39">
        <f t="shared" si="52"/>
        <v>4.2307692307692308</v>
      </c>
      <c r="P187" s="39">
        <f t="shared" si="53"/>
        <v>4.2857142857142856</v>
      </c>
      <c r="Q187" s="39">
        <f t="shared" si="54"/>
        <v>4.333333333333333</v>
      </c>
      <c r="R187" s="39">
        <f t="shared" si="55"/>
        <v>4.5</v>
      </c>
      <c r="S187" s="39">
        <f t="shared" si="56"/>
        <v>4.4705882352941178</v>
      </c>
      <c r="T187" s="39">
        <f t="shared" si="57"/>
        <v>4.333333333333333</v>
      </c>
      <c r="U187" s="39">
        <f t="shared" si="58"/>
        <v>4.4210526315789478</v>
      </c>
      <c r="V187" s="39">
        <f t="shared" si="59"/>
        <v>4.4000000000000004</v>
      </c>
      <c r="W187" s="39">
        <f t="shared" si="60"/>
        <v>4.4761904761904763</v>
      </c>
      <c r="X187" s="39">
        <f t="shared" si="61"/>
        <v>4.3181818181818183</v>
      </c>
      <c r="Y187" s="39">
        <f t="shared" si="62"/>
        <v>4.2173913043478262</v>
      </c>
      <c r="Z187" s="39">
        <f t="shared" si="63"/>
        <v>4.25</v>
      </c>
      <c r="AA187" s="39">
        <f t="shared" si="64"/>
        <v>4.32</v>
      </c>
      <c r="AB187" s="39">
        <f t="shared" si="65"/>
        <v>4.3076923076923075</v>
      </c>
      <c r="AC187" s="39">
        <f t="shared" si="66"/>
        <v>4.2962962962962967</v>
      </c>
      <c r="AD187" s="39">
        <f t="shared" si="67"/>
        <v>4.25</v>
      </c>
      <c r="AE187" s="39">
        <f t="shared" si="68"/>
        <v>4.2413793103448274</v>
      </c>
      <c r="AF187" s="39">
        <f t="shared" si="69"/>
        <v>4.2666666666666666</v>
      </c>
      <c r="AG187" s="39">
        <f t="shared" si="70"/>
        <v>4.258064516129032</v>
      </c>
      <c r="AH187" s="39">
        <f t="shared" si="71"/>
        <v>4.3125</v>
      </c>
      <c r="AI187" s="39">
        <f t="shared" si="72"/>
        <v>4.3636363636363633</v>
      </c>
      <c r="AJ187" s="39">
        <f t="shared" si="73"/>
        <v>4.4705882352941178</v>
      </c>
      <c r="AK187" s="39">
        <f t="shared" si="74"/>
        <v>4.4571428571428573</v>
      </c>
      <c r="AL187" s="39">
        <f t="shared" si="75"/>
        <v>4.5</v>
      </c>
      <c r="AM187" s="39">
        <f t="shared" si="76"/>
        <v>4.4864864864864868</v>
      </c>
      <c r="AN187" s="51">
        <f t="shared" si="77"/>
        <v>4.5</v>
      </c>
      <c r="AO187" s="52"/>
    </row>
    <row r="188" spans="1:82" x14ac:dyDescent="0.25">
      <c r="A188" s="39" t="str">
        <f>Accueil!C16</f>
        <v>James</v>
      </c>
      <c r="B188" s="39"/>
      <c r="C188" s="39">
        <f t="shared" si="40"/>
        <v>5</v>
      </c>
      <c r="D188" s="39">
        <f t="shared" si="41"/>
        <v>5</v>
      </c>
      <c r="E188" s="39">
        <f t="shared" si="42"/>
        <v>4.5</v>
      </c>
      <c r="F188" s="39">
        <f t="shared" si="43"/>
        <v>3.6666666666666665</v>
      </c>
      <c r="G188" s="39">
        <f t="shared" si="44"/>
        <v>3.75</v>
      </c>
      <c r="H188" s="39">
        <f t="shared" si="45"/>
        <v>4.2</v>
      </c>
      <c r="I188" s="39">
        <f t="shared" si="46"/>
        <v>4.2</v>
      </c>
      <c r="J188" s="39">
        <f t="shared" si="47"/>
        <v>4.2</v>
      </c>
      <c r="K188" s="39">
        <f t="shared" si="48"/>
        <v>4.166666666666667</v>
      </c>
      <c r="L188" s="39">
        <f t="shared" si="49"/>
        <v>4.1428571428571432</v>
      </c>
      <c r="M188" s="39">
        <f t="shared" si="50"/>
        <v>4.375</v>
      </c>
      <c r="N188" s="39">
        <f t="shared" si="51"/>
        <v>4.4444444444444446</v>
      </c>
      <c r="O188" s="39">
        <f t="shared" si="52"/>
        <v>4.5999999999999996</v>
      </c>
      <c r="P188" s="39">
        <f t="shared" si="53"/>
        <v>4.6363636363636367</v>
      </c>
      <c r="Q188" s="39">
        <f t="shared" si="54"/>
        <v>4.666666666666667</v>
      </c>
      <c r="R188" s="39">
        <f t="shared" si="55"/>
        <v>4.615384615384615</v>
      </c>
      <c r="S188" s="39">
        <f t="shared" si="56"/>
        <v>4.7857142857142856</v>
      </c>
      <c r="T188" s="39">
        <f t="shared" si="57"/>
        <v>4.666666666666667</v>
      </c>
      <c r="U188" s="39">
        <f t="shared" si="58"/>
        <v>4.6875</v>
      </c>
      <c r="V188" s="39">
        <f t="shared" si="59"/>
        <v>4.6470588235294121</v>
      </c>
      <c r="W188" s="39">
        <f t="shared" si="60"/>
        <v>4.666666666666667</v>
      </c>
      <c r="X188" s="39">
        <f t="shared" si="61"/>
        <v>4.6842105263157894</v>
      </c>
      <c r="Y188" s="39">
        <f t="shared" si="62"/>
        <v>4.55</v>
      </c>
      <c r="Z188" s="39">
        <f t="shared" si="63"/>
        <v>4.5238095238095237</v>
      </c>
      <c r="AA188" s="39">
        <f t="shared" si="64"/>
        <v>4.5</v>
      </c>
      <c r="AB188" s="39">
        <f t="shared" si="65"/>
        <v>4.4782608695652177</v>
      </c>
      <c r="AC188" s="39">
        <f t="shared" si="66"/>
        <v>4.541666666666667</v>
      </c>
      <c r="AD188" s="39">
        <f t="shared" si="67"/>
        <v>4.5999999999999996</v>
      </c>
      <c r="AE188" s="39">
        <f t="shared" si="68"/>
        <v>4.5769230769230766</v>
      </c>
      <c r="AF188" s="39">
        <f t="shared" si="69"/>
        <v>4.6296296296296298</v>
      </c>
      <c r="AG188" s="39">
        <f t="shared" si="70"/>
        <v>4.6428571428571432</v>
      </c>
      <c r="AH188" s="39">
        <f t="shared" si="71"/>
        <v>4.6896551724137927</v>
      </c>
      <c r="AI188" s="39">
        <f t="shared" si="72"/>
        <v>4.7666666666666666</v>
      </c>
      <c r="AJ188" s="39">
        <f t="shared" si="73"/>
        <v>4.774193548387097</v>
      </c>
      <c r="AK188" s="39">
        <f t="shared" si="74"/>
        <v>4.75</v>
      </c>
      <c r="AL188" s="39">
        <f t="shared" si="75"/>
        <v>4.7878787878787881</v>
      </c>
      <c r="AM188" s="39">
        <f t="shared" si="76"/>
        <v>4.7941176470588234</v>
      </c>
      <c r="AN188" s="51">
        <f t="shared" si="77"/>
        <v>4.8</v>
      </c>
      <c r="AO188" s="52"/>
    </row>
    <row r="189" spans="1:82" x14ac:dyDescent="0.25">
      <c r="A189" s="39" t="str">
        <f>Accueil!C17</f>
        <v>Sarah</v>
      </c>
      <c r="B189" s="39"/>
      <c r="C189" s="39">
        <f t="shared" si="40"/>
        <v>4</v>
      </c>
      <c r="D189" s="39">
        <f t="shared" si="41"/>
        <v>4.5</v>
      </c>
      <c r="E189" s="39">
        <f t="shared" si="42"/>
        <v>4</v>
      </c>
      <c r="F189" s="39">
        <f t="shared" si="43"/>
        <v>3.5</v>
      </c>
      <c r="G189" s="39">
        <f t="shared" si="44"/>
        <v>3.8</v>
      </c>
      <c r="H189" s="39">
        <f t="shared" si="45"/>
        <v>3.5</v>
      </c>
      <c r="I189" s="39">
        <f t="shared" si="46"/>
        <v>3.7142857142857144</v>
      </c>
      <c r="J189" s="39">
        <f t="shared" si="47"/>
        <v>3.875</v>
      </c>
      <c r="K189" s="39">
        <f t="shared" si="48"/>
        <v>3.8888888888888888</v>
      </c>
      <c r="L189" s="39">
        <f t="shared" si="49"/>
        <v>4.0999999999999996</v>
      </c>
      <c r="M189" s="39">
        <f t="shared" si="50"/>
        <v>4.2727272727272725</v>
      </c>
      <c r="N189" s="39">
        <f t="shared" si="51"/>
        <v>4.333333333333333</v>
      </c>
      <c r="O189" s="39">
        <f t="shared" si="52"/>
        <v>4.1538461538461542</v>
      </c>
      <c r="P189" s="39">
        <f t="shared" si="53"/>
        <v>4.2857142857142856</v>
      </c>
      <c r="Q189" s="39">
        <f t="shared" si="54"/>
        <v>4.333333333333333</v>
      </c>
      <c r="R189" s="39">
        <f t="shared" si="55"/>
        <v>4.4375</v>
      </c>
      <c r="S189" s="39">
        <f t="shared" si="56"/>
        <v>4.2352941176470589</v>
      </c>
      <c r="T189" s="39">
        <f t="shared" si="57"/>
        <v>4.2222222222222223</v>
      </c>
      <c r="U189" s="39">
        <f t="shared" si="58"/>
        <v>4.2105263157894735</v>
      </c>
      <c r="V189" s="39">
        <f t="shared" si="59"/>
        <v>4.1500000000000004</v>
      </c>
      <c r="W189" s="39">
        <f t="shared" si="60"/>
        <v>4.1904761904761907</v>
      </c>
      <c r="X189" s="39">
        <f t="shared" si="61"/>
        <v>4.1818181818181817</v>
      </c>
      <c r="Y189" s="39">
        <f t="shared" si="62"/>
        <v>4.1739130434782608</v>
      </c>
      <c r="Z189" s="39">
        <f t="shared" si="63"/>
        <v>4.25</v>
      </c>
      <c r="AA189" s="39">
        <f t="shared" si="64"/>
        <v>4.24</v>
      </c>
      <c r="AB189" s="39">
        <f t="shared" si="65"/>
        <v>4.1538461538461542</v>
      </c>
      <c r="AC189" s="39">
        <f t="shared" si="66"/>
        <v>4.1111111111111107</v>
      </c>
      <c r="AD189" s="39">
        <f t="shared" si="67"/>
        <v>4.1071428571428568</v>
      </c>
      <c r="AE189" s="39">
        <f t="shared" si="68"/>
        <v>4.1724137931034484</v>
      </c>
      <c r="AF189" s="39">
        <f t="shared" si="69"/>
        <v>4.166666666666667</v>
      </c>
      <c r="AG189" s="39">
        <f t="shared" si="70"/>
        <v>4.225806451612903</v>
      </c>
      <c r="AH189" s="39">
        <f t="shared" si="71"/>
        <v>4.25</v>
      </c>
      <c r="AI189" s="39">
        <f t="shared" si="72"/>
        <v>4.3636363636363633</v>
      </c>
      <c r="AJ189" s="39">
        <f t="shared" si="73"/>
        <v>4.382352941176471</v>
      </c>
      <c r="AK189" s="39">
        <f t="shared" si="74"/>
        <v>4.371428571428571</v>
      </c>
      <c r="AL189" s="39">
        <f t="shared" si="75"/>
        <v>4.416666666666667</v>
      </c>
      <c r="AM189" s="39">
        <f t="shared" si="76"/>
        <v>4.4324324324324325</v>
      </c>
      <c r="AN189" s="51">
        <f t="shared" si="77"/>
        <v>4.3947368421052628</v>
      </c>
      <c r="AO189" s="52"/>
    </row>
    <row r="190" spans="1:82" x14ac:dyDescent="0.25">
      <c r="A190" s="39" t="str">
        <f>Accueil!C18</f>
        <v>Mélanie</v>
      </c>
      <c r="B190" s="39"/>
      <c r="C190" s="39">
        <f t="shared" si="40"/>
        <v>3</v>
      </c>
      <c r="D190" s="39">
        <f t="shared" si="41"/>
        <v>4</v>
      </c>
      <c r="E190" s="39">
        <f t="shared" si="42"/>
        <v>3.3333333333333335</v>
      </c>
      <c r="F190" s="39">
        <f t="shared" si="43"/>
        <v>3.5</v>
      </c>
      <c r="G190" s="39">
        <f t="shared" si="44"/>
        <v>4.2</v>
      </c>
      <c r="H190" s="39">
        <f t="shared" si="45"/>
        <v>4.333333333333333</v>
      </c>
      <c r="I190" s="39">
        <f t="shared" si="46"/>
        <v>4</v>
      </c>
      <c r="J190" s="39">
        <f t="shared" si="47"/>
        <v>3.875</v>
      </c>
      <c r="K190" s="39">
        <f t="shared" si="48"/>
        <v>3.7777777777777777</v>
      </c>
      <c r="L190" s="39">
        <f t="shared" si="49"/>
        <v>4</v>
      </c>
      <c r="M190" s="39">
        <f t="shared" si="50"/>
        <v>4</v>
      </c>
      <c r="N190" s="39">
        <f t="shared" si="51"/>
        <v>4</v>
      </c>
      <c r="O190" s="39">
        <f t="shared" si="52"/>
        <v>4</v>
      </c>
      <c r="P190" s="39">
        <f t="shared" si="53"/>
        <v>4.0714285714285712</v>
      </c>
      <c r="Q190" s="39">
        <f t="shared" si="54"/>
        <v>3.9333333333333331</v>
      </c>
      <c r="R190" s="39">
        <f t="shared" si="55"/>
        <v>4.0625</v>
      </c>
      <c r="S190" s="39">
        <f t="shared" si="56"/>
        <v>4.0588235294117645</v>
      </c>
      <c r="T190" s="39">
        <f t="shared" si="57"/>
        <v>3.9444444444444446</v>
      </c>
      <c r="U190" s="39">
        <f t="shared" si="58"/>
        <v>3.8947368421052633</v>
      </c>
      <c r="V190" s="39">
        <f t="shared" si="59"/>
        <v>3.75</v>
      </c>
      <c r="W190" s="39">
        <f t="shared" si="60"/>
        <v>3.7619047619047619</v>
      </c>
      <c r="X190" s="39">
        <f t="shared" si="61"/>
        <v>3.7727272727272729</v>
      </c>
      <c r="Y190" s="39">
        <f t="shared" si="62"/>
        <v>3.7391304347826089</v>
      </c>
      <c r="Z190" s="39">
        <f t="shared" si="63"/>
        <v>3.7916666666666665</v>
      </c>
      <c r="AA190" s="39">
        <f t="shared" si="64"/>
        <v>3.84</v>
      </c>
      <c r="AB190" s="39">
        <f t="shared" si="65"/>
        <v>3.8076923076923075</v>
      </c>
      <c r="AC190" s="39">
        <f t="shared" si="66"/>
        <v>3.8518518518518516</v>
      </c>
      <c r="AD190" s="39">
        <f t="shared" si="67"/>
        <v>3.8928571428571428</v>
      </c>
      <c r="AE190" s="39">
        <f t="shared" si="68"/>
        <v>3.896551724137931</v>
      </c>
      <c r="AF190" s="39">
        <f t="shared" si="69"/>
        <v>3.9333333333333331</v>
      </c>
      <c r="AG190" s="39">
        <f t="shared" si="70"/>
        <v>4</v>
      </c>
      <c r="AH190" s="39">
        <f t="shared" si="71"/>
        <v>4.03125</v>
      </c>
      <c r="AI190" s="39">
        <f t="shared" si="72"/>
        <v>4.1515151515151514</v>
      </c>
      <c r="AJ190" s="39">
        <f t="shared" si="73"/>
        <v>4.1470588235294121</v>
      </c>
      <c r="AK190" s="39">
        <f t="shared" si="74"/>
        <v>4.1714285714285717</v>
      </c>
      <c r="AL190" s="39">
        <f t="shared" si="75"/>
        <v>4.2222222222222223</v>
      </c>
      <c r="AM190" s="39">
        <f t="shared" si="76"/>
        <v>4.243243243243243</v>
      </c>
      <c r="AN190" s="51">
        <f t="shared" si="77"/>
        <v>4.2631578947368425</v>
      </c>
      <c r="AO190" s="52"/>
    </row>
    <row r="191" spans="1:82" x14ac:dyDescent="0.25">
      <c r="A191" s="39" t="str">
        <f>Accueil!C19</f>
        <v>Axel</v>
      </c>
      <c r="B191" s="39"/>
      <c r="C191" s="39">
        <f t="shared" si="40"/>
        <v>6</v>
      </c>
      <c r="D191" s="39">
        <f t="shared" si="41"/>
        <v>6</v>
      </c>
      <c r="E191" s="39">
        <f t="shared" si="42"/>
        <v>5.333333333333333</v>
      </c>
      <c r="F191" s="39">
        <f t="shared" si="43"/>
        <v>4.75</v>
      </c>
      <c r="G191" s="39">
        <f t="shared" si="44"/>
        <v>4.4000000000000004</v>
      </c>
      <c r="H191" s="39">
        <f t="shared" si="45"/>
        <v>4.4000000000000004</v>
      </c>
      <c r="I191" s="39">
        <f t="shared" si="46"/>
        <v>4.333333333333333</v>
      </c>
      <c r="J191" s="39">
        <f t="shared" si="47"/>
        <v>4.5714285714285712</v>
      </c>
      <c r="K191" s="39">
        <f t="shared" si="48"/>
        <v>4.25</v>
      </c>
      <c r="L191" s="39">
        <f t="shared" si="49"/>
        <v>4.1111111111111107</v>
      </c>
      <c r="M191" s="39">
        <f t="shared" si="50"/>
        <v>4.3</v>
      </c>
      <c r="N191" s="39">
        <f t="shared" si="51"/>
        <v>4.4545454545454541</v>
      </c>
      <c r="O191" s="39">
        <f t="shared" si="52"/>
        <v>4.5</v>
      </c>
      <c r="P191" s="39">
        <f t="shared" si="53"/>
        <v>4.615384615384615</v>
      </c>
      <c r="Q191" s="39">
        <f t="shared" si="54"/>
        <v>4.7142857142857144</v>
      </c>
      <c r="R191" s="39">
        <f t="shared" si="55"/>
        <v>4.5999999999999996</v>
      </c>
      <c r="S191" s="39">
        <f t="shared" si="56"/>
        <v>4.5</v>
      </c>
      <c r="T191" s="39">
        <f t="shared" si="57"/>
        <v>4.3529411764705879</v>
      </c>
      <c r="U191" s="39">
        <f t="shared" si="58"/>
        <v>4.2777777777777777</v>
      </c>
      <c r="V191" s="39">
        <f t="shared" si="59"/>
        <v>4.2105263157894735</v>
      </c>
      <c r="W191" s="39">
        <f t="shared" si="60"/>
        <v>4.25</v>
      </c>
      <c r="X191" s="39">
        <f t="shared" si="61"/>
        <v>4.25</v>
      </c>
      <c r="Y191" s="39">
        <f t="shared" si="62"/>
        <v>4.25</v>
      </c>
      <c r="Z191" s="39">
        <f t="shared" si="63"/>
        <v>4.25</v>
      </c>
      <c r="AA191" s="39">
        <f t="shared" si="64"/>
        <v>4.25</v>
      </c>
      <c r="AB191" s="39">
        <f t="shared" si="65"/>
        <v>4.25</v>
      </c>
      <c r="AC191" s="39">
        <f t="shared" si="66"/>
        <v>4.25</v>
      </c>
      <c r="AD191" s="39">
        <f t="shared" si="67"/>
        <v>4.25</v>
      </c>
      <c r="AE191" s="39">
        <f t="shared" si="68"/>
        <v>4.25</v>
      </c>
      <c r="AF191" s="39">
        <f t="shared" si="69"/>
        <v>4.25</v>
      </c>
      <c r="AG191" s="39">
        <f t="shared" si="70"/>
        <v>4.25</v>
      </c>
      <c r="AH191" s="39">
        <f t="shared" si="71"/>
        <v>4.25</v>
      </c>
      <c r="AI191" s="39">
        <f t="shared" si="72"/>
        <v>4.25</v>
      </c>
      <c r="AJ191" s="39">
        <f t="shared" si="73"/>
        <v>4.25</v>
      </c>
      <c r="AK191" s="39">
        <f t="shared" si="74"/>
        <v>4.25</v>
      </c>
      <c r="AL191" s="39">
        <f t="shared" si="75"/>
        <v>4.25</v>
      </c>
      <c r="AM191" s="39">
        <f t="shared" si="76"/>
        <v>4.25</v>
      </c>
      <c r="AN191" s="51">
        <f t="shared" si="77"/>
        <v>4.25</v>
      </c>
      <c r="AO191" s="52"/>
    </row>
    <row r="192" spans="1:82" x14ac:dyDescent="0.25">
      <c r="A192" s="39" t="str">
        <f>Accueil!C20</f>
        <v>Cyclo 70</v>
      </c>
      <c r="B192" s="39"/>
      <c r="C192" s="39">
        <f t="shared" si="40"/>
        <v>4</v>
      </c>
      <c r="D192" s="39">
        <f t="shared" si="41"/>
        <v>4.5</v>
      </c>
      <c r="E192" s="39">
        <f t="shared" si="42"/>
        <v>3.3333333333333335</v>
      </c>
      <c r="F192" s="39">
        <f t="shared" si="43"/>
        <v>3.3333333333333335</v>
      </c>
      <c r="G192" s="39">
        <f t="shared" si="44"/>
        <v>3.5</v>
      </c>
      <c r="H192" s="39">
        <f t="shared" si="45"/>
        <v>4.4000000000000004</v>
      </c>
      <c r="I192" s="39">
        <f t="shared" si="46"/>
        <v>4.4000000000000004</v>
      </c>
      <c r="J192" s="39">
        <f t="shared" si="47"/>
        <v>4.4000000000000004</v>
      </c>
      <c r="K192" s="39">
        <f t="shared" si="48"/>
        <v>4.4000000000000004</v>
      </c>
      <c r="L192" s="39">
        <f t="shared" si="49"/>
        <v>4.4000000000000004</v>
      </c>
      <c r="M192" s="39">
        <f t="shared" si="50"/>
        <v>4.4000000000000004</v>
      </c>
      <c r="N192" s="39">
        <f t="shared" si="51"/>
        <v>4.4000000000000004</v>
      </c>
      <c r="O192" s="39">
        <f t="shared" si="52"/>
        <v>4.4000000000000004</v>
      </c>
      <c r="P192" s="39">
        <f t="shared" si="53"/>
        <v>4.4000000000000004</v>
      </c>
      <c r="Q192" s="39">
        <f t="shared" si="54"/>
        <v>4.4000000000000004</v>
      </c>
      <c r="R192" s="39">
        <f t="shared" si="55"/>
        <v>4.4000000000000004</v>
      </c>
      <c r="S192" s="39">
        <f t="shared" si="56"/>
        <v>4.4000000000000004</v>
      </c>
      <c r="T192" s="39">
        <f t="shared" si="57"/>
        <v>4.4000000000000004</v>
      </c>
      <c r="U192" s="39">
        <f t="shared" si="58"/>
        <v>4.4000000000000004</v>
      </c>
      <c r="V192" s="39">
        <f t="shared" si="59"/>
        <v>4.4000000000000004</v>
      </c>
      <c r="W192" s="39">
        <f t="shared" si="60"/>
        <v>4.4000000000000004</v>
      </c>
      <c r="X192" s="39">
        <f t="shared" si="61"/>
        <v>4.4000000000000004</v>
      </c>
      <c r="Y192" s="39">
        <f t="shared" si="62"/>
        <v>4.4000000000000004</v>
      </c>
      <c r="Z192" s="39">
        <f t="shared" si="63"/>
        <v>4.4000000000000004</v>
      </c>
      <c r="AA192" s="39">
        <f t="shared" si="64"/>
        <v>4.4000000000000004</v>
      </c>
      <c r="AB192" s="39">
        <f t="shared" si="65"/>
        <v>4.4000000000000004</v>
      </c>
      <c r="AC192" s="39">
        <f t="shared" si="66"/>
        <v>4.4000000000000004</v>
      </c>
      <c r="AD192" s="39">
        <f t="shared" si="67"/>
        <v>4.4000000000000004</v>
      </c>
      <c r="AE192" s="39">
        <f t="shared" si="68"/>
        <v>4.4000000000000004</v>
      </c>
      <c r="AF192" s="39">
        <f t="shared" si="69"/>
        <v>4.4000000000000004</v>
      </c>
      <c r="AG192" s="39">
        <f t="shared" si="70"/>
        <v>4.4000000000000004</v>
      </c>
      <c r="AH192" s="39">
        <f t="shared" si="71"/>
        <v>4.4000000000000004</v>
      </c>
      <c r="AI192" s="39">
        <f t="shared" si="72"/>
        <v>4.4000000000000004</v>
      </c>
      <c r="AJ192" s="39">
        <f t="shared" si="73"/>
        <v>4.4000000000000004</v>
      </c>
      <c r="AK192" s="39">
        <f t="shared" si="74"/>
        <v>4.4000000000000004</v>
      </c>
      <c r="AL192" s="39">
        <f t="shared" si="75"/>
        <v>4.4000000000000004</v>
      </c>
      <c r="AM192" s="39">
        <f t="shared" si="76"/>
        <v>4.4000000000000004</v>
      </c>
      <c r="AN192" s="51">
        <f t="shared" si="77"/>
        <v>4.4000000000000004</v>
      </c>
      <c r="AO192" s="52"/>
    </row>
    <row r="193" spans="1:41" x14ac:dyDescent="0.25">
      <c r="A193" s="39" t="str">
        <f>Accueil!C21</f>
        <v>Renaud</v>
      </c>
      <c r="B193" s="39"/>
      <c r="C193" s="39">
        <f t="shared" si="40"/>
        <v>7</v>
      </c>
      <c r="D193" s="39">
        <f t="shared" si="41"/>
        <v>7</v>
      </c>
      <c r="E193" s="39">
        <f t="shared" si="42"/>
        <v>4</v>
      </c>
      <c r="F193" s="39">
        <f t="shared" si="43"/>
        <v>3.6666666666666665</v>
      </c>
      <c r="G193" s="39">
        <f t="shared" si="44"/>
        <v>3.6666666666666665</v>
      </c>
      <c r="H193" s="39">
        <f t="shared" si="45"/>
        <v>3.75</v>
      </c>
      <c r="I193" s="39">
        <f t="shared" si="46"/>
        <v>3.75</v>
      </c>
      <c r="J193" s="39">
        <f t="shared" si="47"/>
        <v>3.75</v>
      </c>
      <c r="K193" s="39">
        <f t="shared" si="48"/>
        <v>3.75</v>
      </c>
      <c r="L193" s="39">
        <f t="shared" si="49"/>
        <v>3.75</v>
      </c>
      <c r="M193" s="39">
        <f t="shared" si="50"/>
        <v>3.75</v>
      </c>
      <c r="N193" s="39">
        <f t="shared" si="51"/>
        <v>3.75</v>
      </c>
      <c r="O193" s="39">
        <f t="shared" si="52"/>
        <v>3.75</v>
      </c>
      <c r="P193" s="39">
        <f t="shared" si="53"/>
        <v>3.75</v>
      </c>
      <c r="Q193" s="39">
        <f t="shared" si="54"/>
        <v>3.75</v>
      </c>
      <c r="R193" s="39">
        <f t="shared" si="55"/>
        <v>3.75</v>
      </c>
      <c r="S193" s="39">
        <f t="shared" si="56"/>
        <v>3.75</v>
      </c>
      <c r="T193" s="39">
        <f t="shared" si="57"/>
        <v>3.75</v>
      </c>
      <c r="U193" s="39">
        <f t="shared" si="58"/>
        <v>3.75</v>
      </c>
      <c r="V193" s="39">
        <f t="shared" si="59"/>
        <v>3.75</v>
      </c>
      <c r="W193" s="39">
        <f t="shared" si="60"/>
        <v>3.75</v>
      </c>
      <c r="X193" s="39">
        <f t="shared" si="61"/>
        <v>3.75</v>
      </c>
      <c r="Y193" s="39">
        <f t="shared" si="62"/>
        <v>3.75</v>
      </c>
      <c r="Z193" s="39">
        <f t="shared" si="63"/>
        <v>3.75</v>
      </c>
      <c r="AA193" s="39">
        <f t="shared" si="64"/>
        <v>3.75</v>
      </c>
      <c r="AB193" s="39">
        <f t="shared" si="65"/>
        <v>3.75</v>
      </c>
      <c r="AC193" s="39">
        <f t="shared" si="66"/>
        <v>3.75</v>
      </c>
      <c r="AD193" s="39">
        <f t="shared" si="67"/>
        <v>3.75</v>
      </c>
      <c r="AE193" s="39">
        <f t="shared" si="68"/>
        <v>3.75</v>
      </c>
      <c r="AF193" s="39">
        <f t="shared" si="69"/>
        <v>3.75</v>
      </c>
      <c r="AG193" s="39">
        <f t="shared" si="70"/>
        <v>3.75</v>
      </c>
      <c r="AH193" s="39">
        <f t="shared" si="71"/>
        <v>3.75</v>
      </c>
      <c r="AI193" s="39">
        <f t="shared" si="72"/>
        <v>3.75</v>
      </c>
      <c r="AJ193" s="39">
        <f t="shared" si="73"/>
        <v>3.75</v>
      </c>
      <c r="AK193" s="39">
        <f t="shared" si="74"/>
        <v>3.75</v>
      </c>
      <c r="AL193" s="39">
        <f t="shared" si="75"/>
        <v>3.75</v>
      </c>
      <c r="AM193" s="39">
        <f t="shared" si="76"/>
        <v>3.75</v>
      </c>
      <c r="AN193" s="51">
        <f t="shared" si="77"/>
        <v>3.75</v>
      </c>
      <c r="AO193" s="52"/>
    </row>
    <row r="194" spans="1:41" x14ac:dyDescent="0.25">
      <c r="A194" s="39" t="str">
        <f>Accueil!C22</f>
        <v>Matt</v>
      </c>
      <c r="B194" s="39"/>
      <c r="C194" s="39">
        <f t="shared" si="40"/>
        <v>3</v>
      </c>
      <c r="D194" s="39">
        <f t="shared" si="41"/>
        <v>3.5</v>
      </c>
      <c r="E194" s="39">
        <f t="shared" si="42"/>
        <v>3.5</v>
      </c>
      <c r="F194" s="39">
        <f t="shared" si="43"/>
        <v>3.5</v>
      </c>
      <c r="G194" s="39">
        <f t="shared" si="44"/>
        <v>3.5</v>
      </c>
      <c r="H194" s="39">
        <f t="shared" si="45"/>
        <v>3.5</v>
      </c>
      <c r="I194" s="39">
        <f t="shared" si="46"/>
        <v>3.5</v>
      </c>
      <c r="J194" s="39">
        <f t="shared" si="47"/>
        <v>3.5</v>
      </c>
      <c r="K194" s="39">
        <f t="shared" si="48"/>
        <v>3.5</v>
      </c>
      <c r="L194" s="39">
        <f t="shared" si="49"/>
        <v>3.5</v>
      </c>
      <c r="M194" s="39">
        <f t="shared" si="50"/>
        <v>3.5</v>
      </c>
      <c r="N194" s="39">
        <f t="shared" si="51"/>
        <v>3.5</v>
      </c>
      <c r="O194" s="39">
        <f t="shared" si="52"/>
        <v>3.5</v>
      </c>
      <c r="P194" s="39">
        <f t="shared" si="53"/>
        <v>3.5</v>
      </c>
      <c r="Q194" s="39">
        <f t="shared" si="54"/>
        <v>3.5</v>
      </c>
      <c r="R194" s="39">
        <f t="shared" si="55"/>
        <v>3.5</v>
      </c>
      <c r="S194" s="39">
        <f t="shared" si="56"/>
        <v>3.5</v>
      </c>
      <c r="T194" s="39">
        <f t="shared" si="57"/>
        <v>3.5</v>
      </c>
      <c r="U194" s="39">
        <f t="shared" si="58"/>
        <v>3.5</v>
      </c>
      <c r="V194" s="39">
        <f t="shared" si="59"/>
        <v>3.5</v>
      </c>
      <c r="W194" s="39">
        <f t="shared" si="60"/>
        <v>3.5</v>
      </c>
      <c r="X194" s="39">
        <f t="shared" si="61"/>
        <v>3.5</v>
      </c>
      <c r="Y194" s="39">
        <f t="shared" si="62"/>
        <v>3.5</v>
      </c>
      <c r="Z194" s="39">
        <f t="shared" si="63"/>
        <v>3.5</v>
      </c>
      <c r="AA194" s="39">
        <f t="shared" si="64"/>
        <v>3.5</v>
      </c>
      <c r="AB194" s="39">
        <f t="shared" si="65"/>
        <v>3.5</v>
      </c>
      <c r="AC194" s="39">
        <f t="shared" si="66"/>
        <v>3.5</v>
      </c>
      <c r="AD194" s="39">
        <f t="shared" si="67"/>
        <v>3.5</v>
      </c>
      <c r="AE194" s="39">
        <f t="shared" si="68"/>
        <v>3.5</v>
      </c>
      <c r="AF194" s="39">
        <f t="shared" si="69"/>
        <v>3.5</v>
      </c>
      <c r="AG194" s="39">
        <f t="shared" si="70"/>
        <v>3.5</v>
      </c>
      <c r="AH194" s="39">
        <f t="shared" si="71"/>
        <v>3.5</v>
      </c>
      <c r="AI194" s="39">
        <f t="shared" si="72"/>
        <v>3.5</v>
      </c>
      <c r="AJ194" s="39">
        <f t="shared" si="73"/>
        <v>3.5</v>
      </c>
      <c r="AK194" s="39">
        <f t="shared" si="74"/>
        <v>3.5</v>
      </c>
      <c r="AL194" s="39">
        <f t="shared" si="75"/>
        <v>3.5</v>
      </c>
      <c r="AM194" s="39">
        <f t="shared" si="76"/>
        <v>3.5</v>
      </c>
      <c r="AN194" s="51">
        <f t="shared" si="77"/>
        <v>3.5</v>
      </c>
      <c r="AO194" s="52"/>
    </row>
  </sheetData>
  <sheetProtection sheet="1" objects="1" scenarios="1" selectLockedCells="1" selectUnlockedCells="1"/>
  <mergeCells count="7">
    <mergeCell ref="T183:V183"/>
    <mergeCell ref="W8:Z8"/>
    <mergeCell ref="AG17:AH18"/>
    <mergeCell ref="AG21:AH21"/>
    <mergeCell ref="AL21:AM21"/>
    <mergeCell ref="T155:V155"/>
    <mergeCell ref="T169:V16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4"/>
  <sheetViews>
    <sheetView zoomScaleNormal="100" workbookViewId="0">
      <selection activeCell="AN13" sqref="AN13"/>
    </sheetView>
  </sheetViews>
  <sheetFormatPr baseColWidth="10" defaultColWidth="11.42578125" defaultRowHeight="15" x14ac:dyDescent="0.25"/>
  <cols>
    <col min="1" max="1" width="15.42578125" style="1" customWidth="1"/>
    <col min="2" max="2" width="4.85546875" style="1" customWidth="1"/>
    <col min="3" max="41" width="5.5703125" style="1" customWidth="1"/>
    <col min="42" max="42" width="10.7109375" style="14" customWidth="1"/>
    <col min="43" max="44" width="5.7109375" style="1" customWidth="1"/>
    <col min="45" max="16384" width="11.42578125" style="1"/>
  </cols>
  <sheetData>
    <row r="1" spans="2:42" s="2" customFormat="1" ht="15" customHeight="1" x14ac:dyDescent="0.25">
      <c r="AP1" s="13"/>
    </row>
    <row r="2" spans="2:42" s="2" customFormat="1" ht="15" customHeight="1" x14ac:dyDescent="0.25">
      <c r="AP2" s="13"/>
    </row>
    <row r="3" spans="2:42" s="2" customFormat="1" ht="15" customHeight="1" x14ac:dyDescent="0.25">
      <c r="AP3" s="13"/>
    </row>
    <row r="4" spans="2:42" s="2" customFormat="1" ht="15" customHeight="1" x14ac:dyDescent="0.25">
      <c r="AP4" s="13"/>
    </row>
    <row r="5" spans="2:42" s="2" customFormat="1" ht="15" customHeight="1" x14ac:dyDescent="0.25">
      <c r="AP5" s="13"/>
    </row>
    <row r="6" spans="2:42" s="2" customFormat="1" ht="15" customHeight="1" x14ac:dyDescent="0.25">
      <c r="AP6" s="13"/>
    </row>
    <row r="7" spans="2:42" s="2" customFormat="1" ht="15" customHeight="1" x14ac:dyDescent="0.25">
      <c r="AP7" s="13"/>
    </row>
    <row r="8" spans="2:42" s="2" customFormat="1" ht="72" customHeight="1" x14ac:dyDescent="0.25">
      <c r="W8" s="60" t="str">
        <f>$A$162</f>
        <v>Sarah</v>
      </c>
      <c r="X8" s="60"/>
      <c r="Y8" s="60"/>
      <c r="Z8" s="60"/>
      <c r="AP8" s="13"/>
    </row>
    <row r="9" spans="2:42" ht="25.5" customHeight="1" x14ac:dyDescent="0.25"/>
    <row r="10" spans="2:42" ht="9.75" customHeight="1" x14ac:dyDescent="0.25"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</row>
    <row r="11" spans="2:42" ht="28.5" customHeight="1" x14ac:dyDescent="0.4">
      <c r="D11" s="36"/>
      <c r="E11" s="46" t="s">
        <v>491</v>
      </c>
      <c r="F11" s="46"/>
      <c r="G11" s="46"/>
      <c r="H11" s="46" t="s">
        <v>492</v>
      </c>
      <c r="I11" s="46"/>
      <c r="J11" s="46"/>
      <c r="K11" s="46" t="s">
        <v>493</v>
      </c>
      <c r="L11" s="46"/>
      <c r="M11" s="46"/>
      <c r="N11" s="46" t="s">
        <v>494</v>
      </c>
      <c r="O11" s="46"/>
      <c r="P11" s="46"/>
      <c r="Q11" s="46" t="s">
        <v>495</v>
      </c>
      <c r="R11" s="46"/>
      <c r="S11" s="46"/>
      <c r="T11" s="46" t="s">
        <v>496</v>
      </c>
      <c r="U11" s="46"/>
      <c r="V11" s="46"/>
      <c r="W11" s="46" t="s">
        <v>497</v>
      </c>
      <c r="X11" s="46"/>
      <c r="Y11" s="46"/>
      <c r="Z11" s="46" t="s">
        <v>498</v>
      </c>
      <c r="AA11" s="46"/>
      <c r="AB11" s="46"/>
      <c r="AC11" s="46" t="s">
        <v>499</v>
      </c>
      <c r="AD11" s="46"/>
      <c r="AE11" s="46"/>
      <c r="AF11" s="46" t="s">
        <v>500</v>
      </c>
      <c r="AG11" s="46"/>
      <c r="AH11" s="47"/>
      <c r="AI11" s="46" t="s">
        <v>501</v>
      </c>
      <c r="AJ11" s="48"/>
    </row>
    <row r="12" spans="2:42" ht="30" customHeight="1" x14ac:dyDescent="0.4">
      <c r="B12" s="43"/>
      <c r="D12" s="34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I12" s="34"/>
    </row>
    <row r="13" spans="2:42" ht="30" customHeight="1" x14ac:dyDescent="0.45">
      <c r="D13" s="34"/>
      <c r="E13" s="55">
        <f>$O$151</f>
        <v>0</v>
      </c>
      <c r="F13" s="55"/>
      <c r="G13" s="55"/>
      <c r="H13" s="55">
        <f>$N$151</f>
        <v>0</v>
      </c>
      <c r="I13" s="55"/>
      <c r="J13" s="55"/>
      <c r="K13" s="55">
        <f>$M$151</f>
        <v>1</v>
      </c>
      <c r="L13" s="55"/>
      <c r="M13" s="55"/>
      <c r="N13" s="55">
        <f>$L$151</f>
        <v>0</v>
      </c>
      <c r="O13" s="55"/>
      <c r="P13" s="55"/>
      <c r="Q13" s="55">
        <f>$K$151</f>
        <v>8</v>
      </c>
      <c r="R13" s="55"/>
      <c r="S13" s="55"/>
      <c r="T13" s="55">
        <f>$J$151</f>
        <v>10</v>
      </c>
      <c r="U13" s="55"/>
      <c r="V13" s="55"/>
      <c r="W13" s="55">
        <f>$I$151</f>
        <v>10</v>
      </c>
      <c r="X13" s="55"/>
      <c r="Y13" s="55"/>
      <c r="Z13" s="55">
        <f>$H$151</f>
        <v>4</v>
      </c>
      <c r="AA13" s="55"/>
      <c r="AB13" s="55"/>
      <c r="AC13" s="55">
        <f>$G$151</f>
        <v>4</v>
      </c>
      <c r="AD13" s="55"/>
      <c r="AE13" s="55"/>
      <c r="AF13" s="55">
        <f>$F$151</f>
        <v>1</v>
      </c>
      <c r="AG13" s="55"/>
      <c r="AH13" s="56"/>
      <c r="AI13" s="55">
        <f>$E$151</f>
        <v>0</v>
      </c>
    </row>
    <row r="14" spans="2:42" ht="30" customHeight="1" x14ac:dyDescent="0.25">
      <c r="D14" s="34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4"/>
      <c r="AI14" s="34"/>
    </row>
    <row r="15" spans="2:42" ht="20.25" customHeight="1" x14ac:dyDescent="0.25"/>
    <row r="16" spans="2:42" ht="30" customHeight="1" x14ac:dyDescent="0.25"/>
    <row r="17" spans="32:39" ht="30" customHeight="1" x14ac:dyDescent="0.35">
      <c r="AF17" s="37"/>
      <c r="AG17" s="61">
        <f>SUM(AP176:CA176)</f>
        <v>8</v>
      </c>
      <c r="AH17" s="61"/>
      <c r="AI17" s="37"/>
    </row>
    <row r="18" spans="32:39" ht="30" customHeight="1" x14ac:dyDescent="0.25">
      <c r="AG18" s="61"/>
      <c r="AH18" s="61"/>
    </row>
    <row r="19" spans="32:39" ht="30" customHeight="1" x14ac:dyDescent="0.5">
      <c r="AH19" s="35"/>
    </row>
    <row r="20" spans="32:39" ht="30" customHeight="1" x14ac:dyDescent="0.25"/>
    <row r="21" spans="32:39" ht="30" customHeight="1" x14ac:dyDescent="0.35">
      <c r="AG21" s="62">
        <f>AO162</f>
        <v>4.3947368421052628</v>
      </c>
      <c r="AH21" s="62"/>
      <c r="AL21" s="63">
        <f>B162</f>
        <v>167</v>
      </c>
      <c r="AM21" s="63"/>
    </row>
    <row r="22" spans="32:39" ht="30" customHeight="1" x14ac:dyDescent="0.25"/>
    <row r="23" spans="32:39" ht="30" customHeight="1" x14ac:dyDescent="0.25"/>
    <row r="24" spans="32:39" ht="30" customHeight="1" x14ac:dyDescent="0.25"/>
    <row r="150" spans="1:43" x14ac:dyDescent="0.25">
      <c r="E150" s="1">
        <v>0</v>
      </c>
      <c r="F150" s="1">
        <v>1</v>
      </c>
      <c r="G150" s="1">
        <v>2</v>
      </c>
      <c r="H150" s="1">
        <v>3</v>
      </c>
      <c r="I150" s="1">
        <v>4</v>
      </c>
      <c r="J150" s="1">
        <v>5</v>
      </c>
      <c r="K150" s="1">
        <v>6</v>
      </c>
      <c r="L150" s="1">
        <v>7</v>
      </c>
      <c r="M150" s="1">
        <v>8</v>
      </c>
      <c r="N150" s="1">
        <v>9</v>
      </c>
      <c r="O150" s="1">
        <v>10</v>
      </c>
    </row>
    <row r="151" spans="1:43" x14ac:dyDescent="0.25">
      <c r="E151" s="1">
        <f>COUNTIF(C162:AN162,"0")</f>
        <v>0</v>
      </c>
      <c r="F151" s="1">
        <f>COUNTIF(C162:AN162,"1")</f>
        <v>1</v>
      </c>
      <c r="G151" s="1">
        <f>COUNTIF(C162:AN162,"2")</f>
        <v>4</v>
      </c>
      <c r="H151" s="1">
        <f>COUNTIF(C162:AN162,"3")</f>
        <v>4</v>
      </c>
      <c r="I151" s="1">
        <f>COUNTIF(C162:AN162,"4")</f>
        <v>10</v>
      </c>
      <c r="J151" s="1">
        <f>COUNTIF(C162:AN162,"5")</f>
        <v>10</v>
      </c>
      <c r="K151" s="1">
        <f>COUNTIF(C162:AN162,"6")</f>
        <v>8</v>
      </c>
      <c r="L151" s="1">
        <f>COUNTIF(C162:AN162,"7")</f>
        <v>0</v>
      </c>
      <c r="M151" s="1">
        <f>COUNTIF(C162:AN162,"8")</f>
        <v>1</v>
      </c>
      <c r="N151" s="1">
        <f>COUNTIF(C162:AN162,"9")</f>
        <v>0</v>
      </c>
      <c r="O151" s="1">
        <f>COUNTIF(C162:AN162,"10")</f>
        <v>0</v>
      </c>
      <c r="AP151" s="1"/>
    </row>
    <row r="152" spans="1:43" x14ac:dyDescent="0.25">
      <c r="AP152" s="1"/>
    </row>
    <row r="153" spans="1:43" x14ac:dyDescent="0.25"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</row>
    <row r="154" spans="1:43" ht="15.75" thickBot="1" x14ac:dyDescent="0.3">
      <c r="AP154" s="1"/>
    </row>
    <row r="155" spans="1:43" ht="15.75" thickBot="1" x14ac:dyDescent="0.3">
      <c r="T155" s="57" t="s">
        <v>503</v>
      </c>
      <c r="U155" s="58"/>
      <c r="V155" s="59"/>
    </row>
    <row r="157" spans="1:43" x14ac:dyDescent="0.25">
      <c r="A157" s="39" t="str">
        <f>Accueil!C12</f>
        <v>Pseudo</v>
      </c>
      <c r="B157" s="39" t="str">
        <f>Accueil!D12</f>
        <v>Total</v>
      </c>
      <c r="C157" s="39" t="str">
        <f>Accueil!E12</f>
        <v>J1</v>
      </c>
      <c r="D157" s="39" t="str">
        <f>Accueil!F12</f>
        <v>J2</v>
      </c>
      <c r="E157" s="39" t="str">
        <f>Accueil!G12</f>
        <v>J3</v>
      </c>
      <c r="F157" s="39" t="str">
        <f>Accueil!H12</f>
        <v>J4</v>
      </c>
      <c r="G157" s="39" t="str">
        <f>Accueil!I12</f>
        <v>J5</v>
      </c>
      <c r="H157" s="39" t="str">
        <f>Accueil!J12</f>
        <v>J6</v>
      </c>
      <c r="I157" s="39" t="str">
        <f>Accueil!K12</f>
        <v>J7</v>
      </c>
      <c r="J157" s="39" t="str">
        <f>Accueil!L12</f>
        <v>J8</v>
      </c>
      <c r="K157" s="39" t="str">
        <f>Accueil!M12</f>
        <v>J9</v>
      </c>
      <c r="L157" s="39" t="str">
        <f>Accueil!N12</f>
        <v>J10</v>
      </c>
      <c r="M157" s="39" t="str">
        <f>Accueil!O12</f>
        <v>J11</v>
      </c>
      <c r="N157" s="39" t="str">
        <f>Accueil!P12</f>
        <v>J12</v>
      </c>
      <c r="O157" s="39" t="str">
        <f>Accueil!Q12</f>
        <v>J13</v>
      </c>
      <c r="P157" s="39" t="str">
        <f>Accueil!R12</f>
        <v>J14</v>
      </c>
      <c r="Q157" s="39" t="str">
        <f>Accueil!S12</f>
        <v>J15</v>
      </c>
      <c r="R157" s="39" t="str">
        <f>Accueil!T12</f>
        <v>J16</v>
      </c>
      <c r="S157" s="39" t="str">
        <f>Accueil!U12</f>
        <v>J17</v>
      </c>
      <c r="T157" s="39" t="str">
        <f>Accueil!V12</f>
        <v>J18</v>
      </c>
      <c r="U157" s="39" t="str">
        <f>Accueil!W12</f>
        <v>J19</v>
      </c>
      <c r="V157" s="39" t="str">
        <f>Accueil!X12</f>
        <v>J20</v>
      </c>
      <c r="W157" s="39" t="str">
        <f>Accueil!Y12</f>
        <v>J21</v>
      </c>
      <c r="X157" s="39" t="str">
        <f>Accueil!Z12</f>
        <v>J22</v>
      </c>
      <c r="Y157" s="39" t="str">
        <f>Accueil!AA12</f>
        <v>J23</v>
      </c>
      <c r="Z157" s="39" t="str">
        <f>Accueil!AB12</f>
        <v>J24</v>
      </c>
      <c r="AA157" s="39" t="str">
        <f>Accueil!AC12</f>
        <v>J25</v>
      </c>
      <c r="AB157" s="39" t="str">
        <f>Accueil!AD12</f>
        <v>J26</v>
      </c>
      <c r="AC157" s="39" t="str">
        <f>Accueil!AE12</f>
        <v>J27</v>
      </c>
      <c r="AD157" s="39" t="str">
        <f>Accueil!AF12</f>
        <v>J28</v>
      </c>
      <c r="AE157" s="39" t="str">
        <f>Accueil!AG12</f>
        <v>J29</v>
      </c>
      <c r="AF157" s="39" t="str">
        <f>Accueil!AH12</f>
        <v>J30</v>
      </c>
      <c r="AG157" s="39" t="str">
        <f>Accueil!AI12</f>
        <v>J31</v>
      </c>
      <c r="AH157" s="39" t="str">
        <f>Accueil!AJ12</f>
        <v>J32</v>
      </c>
      <c r="AI157" s="39" t="str">
        <f>Accueil!AK12</f>
        <v>J33</v>
      </c>
      <c r="AJ157" s="39" t="str">
        <f>Accueil!AL12</f>
        <v>J34</v>
      </c>
      <c r="AK157" s="39" t="str">
        <f>Accueil!AM12</f>
        <v>J35</v>
      </c>
      <c r="AL157" s="39" t="str">
        <f>Accueil!AN12</f>
        <v>J36</v>
      </c>
      <c r="AM157" s="39" t="str">
        <f>Accueil!AO12</f>
        <v>J37</v>
      </c>
      <c r="AN157" s="40" t="str">
        <f>Accueil!AP12</f>
        <v>J38</v>
      </c>
      <c r="AO157" s="42" t="str">
        <f>Accueil!AQ12</f>
        <v>Moy. /10</v>
      </c>
    </row>
    <row r="158" spans="1:43" x14ac:dyDescent="0.25">
      <c r="A158" s="39" t="str">
        <f>Accueil!C13</f>
        <v>Régis</v>
      </c>
      <c r="B158" s="39">
        <f>Accueil!D13</f>
        <v>177</v>
      </c>
      <c r="C158" s="39">
        <f>IF(Accueil!E13="",NA(),Accueil!E13)</f>
        <v>5</v>
      </c>
      <c r="D158" s="39">
        <f>IF(Accueil!F13="",NA(),Accueil!F13)</f>
        <v>3</v>
      </c>
      <c r="E158" s="39">
        <f>IF(Accueil!G13="",NA(),Accueil!G13)</f>
        <v>1</v>
      </c>
      <c r="F158" s="39">
        <f>IF(Accueil!H13="",NA(),Accueil!H13)</f>
        <v>4</v>
      </c>
      <c r="G158" s="39">
        <f>IF(Accueil!I13="",NA(),Accueil!I13)</f>
        <v>4</v>
      </c>
      <c r="H158" s="39">
        <f>IF(Accueil!J13="",NA(),Accueil!J13)</f>
        <v>5</v>
      </c>
      <c r="I158" s="39">
        <f>IF(Accueil!K13="",NA(),Accueil!K13)</f>
        <v>5</v>
      </c>
      <c r="J158" s="39">
        <f>IF(Accueil!L13="",NA(),Accueil!L13)</f>
        <v>8</v>
      </c>
      <c r="K158" s="39">
        <f>IF(Accueil!M13="",NA(),Accueil!M13)</f>
        <v>5</v>
      </c>
      <c r="L158" s="39">
        <f>IF(Accueil!N13="",NA(),Accueil!N13)</f>
        <v>3</v>
      </c>
      <c r="M158" s="39">
        <f>IF(Accueil!O13="",NA(),Accueil!O13)</f>
        <v>4</v>
      </c>
      <c r="N158" s="39">
        <f>IF(Accueil!P13="",NA(),Accueil!P13)</f>
        <v>6</v>
      </c>
      <c r="O158" s="39">
        <f>IF(Accueil!Q13="",NA(),Accueil!Q13)</f>
        <v>5</v>
      </c>
      <c r="P158" s="39">
        <f>IF(Accueil!R13="",NA(),Accueil!R13)</f>
        <v>3</v>
      </c>
      <c r="Q158" s="39">
        <f>IF(Accueil!S13="",NA(),Accueil!S13)</f>
        <v>7</v>
      </c>
      <c r="R158" s="39">
        <f>IF(Accueil!T13="",NA(),Accueil!T13)</f>
        <v>4</v>
      </c>
      <c r="S158" s="39">
        <f>IF(Accueil!U13="",NA(),Accueil!U13)</f>
        <v>6</v>
      </c>
      <c r="T158" s="39">
        <f>IF(Accueil!V13="",NA(),Accueil!V13)</f>
        <v>4</v>
      </c>
      <c r="U158" s="39">
        <f>IF(Accueil!W13="",NA(),Accueil!W13)</f>
        <v>6</v>
      </c>
      <c r="V158" s="39">
        <f>IF(Accueil!X13="",NA(),Accueil!X13)</f>
        <v>3</v>
      </c>
      <c r="W158" s="39">
        <f>IF(Accueil!Y13="",NA(),Accueil!Y13)</f>
        <v>5</v>
      </c>
      <c r="X158" s="39">
        <f>IF(Accueil!Z13="",NA(),Accueil!Z13)</f>
        <v>3</v>
      </c>
      <c r="Y158" s="39">
        <f>IF(Accueil!AA13="",NA(),Accueil!AA13)</f>
        <v>2</v>
      </c>
      <c r="Z158" s="39">
        <f>IF(Accueil!AB13="",NA(),Accueil!AB13)</f>
        <v>5</v>
      </c>
      <c r="AA158" s="39">
        <f>IF(Accueil!AC13="",NA(),Accueil!AC13)</f>
        <v>5</v>
      </c>
      <c r="AB158" s="39">
        <f>IF(Accueil!AD13="",NA(),Accueil!AD13)</f>
        <v>3</v>
      </c>
      <c r="AC158" s="39">
        <f>IF(Accueil!AE13="",NA(),Accueil!AE13)</f>
        <v>7</v>
      </c>
      <c r="AD158" s="39">
        <f>IF(Accueil!AF13="",NA(),Accueil!AF13)</f>
        <v>6</v>
      </c>
      <c r="AE158" s="39">
        <f>IF(Accueil!AG13="",NA(),Accueil!AG13)</f>
        <v>7</v>
      </c>
      <c r="AF158" s="39">
        <f>IF(Accueil!AH13="",NA(),Accueil!AH13)</f>
        <v>5</v>
      </c>
      <c r="AG158" s="39">
        <f>IF(Accueil!AI13="",NA(),Accueil!AI13)</f>
        <v>3</v>
      </c>
      <c r="AH158" s="39">
        <f>IF(Accueil!AJ13="",NA(),Accueil!AJ13)</f>
        <v>5</v>
      </c>
      <c r="AI158" s="39">
        <f>IF(Accueil!AK13="",NA(),Accueil!AK13)</f>
        <v>5</v>
      </c>
      <c r="AJ158" s="39">
        <f>IF(Accueil!AL13="",NA(),Accueil!AL13)</f>
        <v>4</v>
      </c>
      <c r="AK158" s="39">
        <f>IF(Accueil!AM13="",NA(),Accueil!AM13)</f>
        <v>5</v>
      </c>
      <c r="AL158" s="39">
        <f>IF(Accueil!AN13="",NA(),Accueil!AN13)</f>
        <v>5</v>
      </c>
      <c r="AM158" s="39">
        <f>IF(Accueil!AO13="",NA(),Accueil!AO13)</f>
        <v>6</v>
      </c>
      <c r="AN158" s="39">
        <f>IF(Accueil!AP13="",NA(),Accueil!AP13)</f>
        <v>5</v>
      </c>
      <c r="AO158" s="39">
        <f>Accueil!AQ13</f>
        <v>4.6578947368421053</v>
      </c>
      <c r="AQ158" s="14"/>
    </row>
    <row r="159" spans="1:43" x14ac:dyDescent="0.25">
      <c r="A159" s="39" t="str">
        <f>Accueil!C14</f>
        <v>Manu</v>
      </c>
      <c r="B159" s="39">
        <f>Accueil!D14</f>
        <v>176</v>
      </c>
      <c r="C159" s="39">
        <f>IF(Accueil!E14="",NA(),Accueil!E14)</f>
        <v>4</v>
      </c>
      <c r="D159" s="39">
        <f>IF(Accueil!F14="",NA(),Accueil!F14)</f>
        <v>6</v>
      </c>
      <c r="E159" s="39">
        <f>IF(Accueil!G14="",NA(),Accueil!G14)</f>
        <v>4</v>
      </c>
      <c r="F159" s="39">
        <f>IF(Accueil!H14="",NA(),Accueil!H14)</f>
        <v>1</v>
      </c>
      <c r="G159" s="39">
        <f>IF(Accueil!I14="",NA(),Accueil!I14)</f>
        <v>3</v>
      </c>
      <c r="H159" s="39">
        <f>IF(Accueil!J14="",NA(),Accueil!J14)</f>
        <v>5</v>
      </c>
      <c r="I159" s="39">
        <f>IF(Accueil!K14="",NA(),Accueil!K14)</f>
        <v>4</v>
      </c>
      <c r="J159" s="39">
        <f>IF(Accueil!L14="",NA(),Accueil!L14)</f>
        <v>7</v>
      </c>
      <c r="K159" s="39">
        <f>IF(Accueil!M14="",NA(),Accueil!M14)</f>
        <v>5</v>
      </c>
      <c r="L159" s="39">
        <f>IF(Accueil!N14="",NA(),Accueil!N14)</f>
        <v>5</v>
      </c>
      <c r="M159" s="39">
        <f>IF(Accueil!O14="",NA(),Accueil!O14)</f>
        <v>7</v>
      </c>
      <c r="N159" s="39">
        <f>IF(Accueil!P14="",NA(),Accueil!P14)</f>
        <v>4</v>
      </c>
      <c r="O159" s="39">
        <f>IF(Accueil!Q14="",NA(),Accueil!Q14)</f>
        <v>5</v>
      </c>
      <c r="P159" s="39">
        <f>IF(Accueil!R14="",NA(),Accueil!R14)</f>
        <v>4</v>
      </c>
      <c r="Q159" s="39">
        <f>IF(Accueil!S14="",NA(),Accueil!S14)</f>
        <v>6</v>
      </c>
      <c r="R159" s="39">
        <f>IF(Accueil!T14="",NA(),Accueil!T14)</f>
        <v>5</v>
      </c>
      <c r="S159" s="39">
        <f>IF(Accueil!U14="",NA(),Accueil!U14)</f>
        <v>7</v>
      </c>
      <c r="T159" s="39">
        <f>IF(Accueil!V14="",NA(),Accueil!V14)</f>
        <v>3</v>
      </c>
      <c r="U159" s="39">
        <f>IF(Accueil!W14="",NA(),Accueil!W14)</f>
        <v>7</v>
      </c>
      <c r="V159" s="39">
        <f>IF(Accueil!X14="",NA(),Accueil!X14)</f>
        <v>5</v>
      </c>
      <c r="W159" s="39">
        <f>IF(Accueil!Y14="",NA(),Accueil!Y14)</f>
        <v>4</v>
      </c>
      <c r="X159" s="39">
        <f>IF(Accueil!Z14="",NA(),Accueil!Z14)</f>
        <v>3</v>
      </c>
      <c r="Y159" s="39">
        <f>IF(Accueil!AA14="",NA(),Accueil!AA14)</f>
        <v>2</v>
      </c>
      <c r="Z159" s="39">
        <f>IF(Accueil!AB14="",NA(),Accueil!AB14)</f>
        <v>4</v>
      </c>
      <c r="AA159" s="39">
        <f>IF(Accueil!AC14="",NA(),Accueil!AC14)</f>
        <v>3</v>
      </c>
      <c r="AB159" s="39">
        <f>IF(Accueil!AD14="",NA(),Accueil!AD14)</f>
        <v>6</v>
      </c>
      <c r="AC159" s="39">
        <f>IF(Accueil!AE14="",NA(),Accueil!AE14)</f>
        <v>3</v>
      </c>
      <c r="AD159" s="39">
        <f>IF(Accueil!AF14="",NA(),Accueil!AF14)</f>
        <v>4</v>
      </c>
      <c r="AE159" s="39">
        <f>IF(Accueil!AG14="",NA(),Accueil!AG14)</f>
        <v>6</v>
      </c>
      <c r="AF159" s="39">
        <f>IF(Accueil!AH14="",NA(),Accueil!AH14)</f>
        <v>3</v>
      </c>
      <c r="AG159" s="39">
        <f>IF(Accueil!AI14="",NA(),Accueil!AI14)</f>
        <v>7</v>
      </c>
      <c r="AH159" s="39">
        <f>IF(Accueil!AJ14="",NA(),Accueil!AJ14)</f>
        <v>4</v>
      </c>
      <c r="AI159" s="39">
        <f>IF(Accueil!AK14="",NA(),Accueil!AK14)</f>
        <v>7</v>
      </c>
      <c r="AJ159" s="39">
        <f>IF(Accueil!AL14="",NA(),Accueil!AL14)</f>
        <v>5</v>
      </c>
      <c r="AK159" s="39">
        <f>IF(Accueil!AM14="",NA(),Accueil!AM14)</f>
        <v>4</v>
      </c>
      <c r="AL159" s="39">
        <f>IF(Accueil!AN14="",NA(),Accueil!AN14)</f>
        <v>5</v>
      </c>
      <c r="AM159" s="39">
        <f>IF(Accueil!AO14="",NA(),Accueil!AO14)</f>
        <v>4</v>
      </c>
      <c r="AN159" s="39">
        <f>IF(Accueil!AP14="",NA(),Accueil!AP14)</f>
        <v>5</v>
      </c>
      <c r="AO159" s="39">
        <f>Accueil!AQ14</f>
        <v>4.6315789473684212</v>
      </c>
    </row>
    <row r="160" spans="1:43" x14ac:dyDescent="0.25">
      <c r="A160" s="39" t="str">
        <f>Accueil!C15</f>
        <v>Rémi</v>
      </c>
      <c r="B160" s="39">
        <f>Accueil!D15</f>
        <v>171</v>
      </c>
      <c r="C160" s="39">
        <f>IF(Accueil!E15="",NA(),Accueil!E15)</f>
        <v>4</v>
      </c>
      <c r="D160" s="39">
        <f>IF(Accueil!F15="",NA(),Accueil!F15)</f>
        <v>4</v>
      </c>
      <c r="E160" s="39">
        <f>IF(Accueil!G15="",NA(),Accueil!G15)</f>
        <v>6</v>
      </c>
      <c r="F160" s="39">
        <f>IF(Accueil!H15="",NA(),Accueil!H15)</f>
        <v>2</v>
      </c>
      <c r="G160" s="39">
        <f>IF(Accueil!I15="",NA(),Accueil!I15)</f>
        <v>2</v>
      </c>
      <c r="H160" s="39">
        <f>IF(Accueil!J15="",NA(),Accueil!J15)</f>
        <v>5</v>
      </c>
      <c r="I160" s="39">
        <f>IF(Accueil!K15="",NA(),Accueil!K15)</f>
        <v>3</v>
      </c>
      <c r="J160" s="39">
        <f>IF(Accueil!L15="",NA(),Accueil!L15)</f>
        <v>6</v>
      </c>
      <c r="K160" s="39">
        <f>IF(Accueil!M15="",NA(),Accueil!M15)</f>
        <v>2</v>
      </c>
      <c r="L160" s="39">
        <f>IF(Accueil!N15="",NA(),Accueil!N15)</f>
        <v>5</v>
      </c>
      <c r="M160" s="39">
        <f>IF(Accueil!O15="",NA(),Accueil!O15)</f>
        <v>6</v>
      </c>
      <c r="N160" s="39">
        <f>IF(Accueil!P15="",NA(),Accueil!P15)</f>
        <v>5</v>
      </c>
      <c r="O160" s="39">
        <f>IF(Accueil!Q15="",NA(),Accueil!Q15)</f>
        <v>5</v>
      </c>
      <c r="P160" s="39">
        <f>IF(Accueil!R15="",NA(),Accueil!R15)</f>
        <v>5</v>
      </c>
      <c r="Q160" s="39">
        <f>IF(Accueil!S15="",NA(),Accueil!S15)</f>
        <v>5</v>
      </c>
      <c r="R160" s="39">
        <f>IF(Accueil!T15="",NA(),Accueil!T15)</f>
        <v>7</v>
      </c>
      <c r="S160" s="39">
        <f>IF(Accueil!U15="",NA(),Accueil!U15)</f>
        <v>4</v>
      </c>
      <c r="T160" s="39">
        <f>IF(Accueil!V15="",NA(),Accueil!V15)</f>
        <v>2</v>
      </c>
      <c r="U160" s="39">
        <f>IF(Accueil!W15="",NA(),Accueil!W15)</f>
        <v>6</v>
      </c>
      <c r="V160" s="39">
        <f>IF(Accueil!X15="",NA(),Accueil!X15)</f>
        <v>4</v>
      </c>
      <c r="W160" s="39">
        <f>IF(Accueil!Y15="",NA(),Accueil!Y15)</f>
        <v>6</v>
      </c>
      <c r="X160" s="39">
        <f>IF(Accueil!Z15="",NA(),Accueil!Z15)</f>
        <v>1</v>
      </c>
      <c r="Y160" s="39">
        <f>IF(Accueil!AA15="",NA(),Accueil!AA15)</f>
        <v>2</v>
      </c>
      <c r="Z160" s="39">
        <f>IF(Accueil!AB15="",NA(),Accueil!AB15)</f>
        <v>5</v>
      </c>
      <c r="AA160" s="39">
        <f>IF(Accueil!AC15="",NA(),Accueil!AC15)</f>
        <v>6</v>
      </c>
      <c r="AB160" s="39">
        <f>IF(Accueil!AD15="",NA(),Accueil!AD15)</f>
        <v>4</v>
      </c>
      <c r="AC160" s="39">
        <f>IF(Accueil!AE15="",NA(),Accueil!AE15)</f>
        <v>4</v>
      </c>
      <c r="AD160" s="39">
        <f>IF(Accueil!AF15="",NA(),Accueil!AF15)</f>
        <v>3</v>
      </c>
      <c r="AE160" s="39">
        <f>IF(Accueil!AG15="",NA(),Accueil!AG15)</f>
        <v>4</v>
      </c>
      <c r="AF160" s="39">
        <f>IF(Accueil!AH15="",NA(),Accueil!AH15)</f>
        <v>5</v>
      </c>
      <c r="AG160" s="39">
        <f>IF(Accueil!AI15="",NA(),Accueil!AI15)</f>
        <v>4</v>
      </c>
      <c r="AH160" s="39">
        <f>IF(Accueil!AJ15="",NA(),Accueil!AJ15)</f>
        <v>6</v>
      </c>
      <c r="AI160" s="39">
        <f>IF(Accueil!AK15="",NA(),Accueil!AK15)</f>
        <v>6</v>
      </c>
      <c r="AJ160" s="39">
        <f>IF(Accueil!AL15="",NA(),Accueil!AL15)</f>
        <v>8</v>
      </c>
      <c r="AK160" s="39">
        <f>IF(Accueil!AM15="",NA(),Accueil!AM15)</f>
        <v>4</v>
      </c>
      <c r="AL160" s="39">
        <f>IF(Accueil!AN15="",NA(),Accueil!AN15)</f>
        <v>6</v>
      </c>
      <c r="AM160" s="39">
        <f>IF(Accueil!AO15="",NA(),Accueil!AO15)</f>
        <v>4</v>
      </c>
      <c r="AN160" s="39">
        <f>IF(Accueil!AP15="",NA(),Accueil!AP15)</f>
        <v>5</v>
      </c>
      <c r="AO160" s="39">
        <f>Accueil!AQ15</f>
        <v>4.5</v>
      </c>
    </row>
    <row r="161" spans="1:82" x14ac:dyDescent="0.25">
      <c r="A161" s="39" t="str">
        <f>Accueil!C16</f>
        <v>James</v>
      </c>
      <c r="B161" s="39">
        <f>Accueil!D16</f>
        <v>168</v>
      </c>
      <c r="C161" s="39">
        <f>IF(Accueil!E16="",NA(),Accueil!E16)</f>
        <v>5</v>
      </c>
      <c r="D161" s="39" t="e">
        <f>IF(Accueil!F16="",NA(),Accueil!F16)</f>
        <v>#N/A</v>
      </c>
      <c r="E161" s="39">
        <f>IF(Accueil!G16="",NA(),Accueil!G16)</f>
        <v>4</v>
      </c>
      <c r="F161" s="39">
        <f>IF(Accueil!H16="",NA(),Accueil!H16)</f>
        <v>2</v>
      </c>
      <c r="G161" s="39">
        <f>IF(Accueil!I16="",NA(),Accueil!I16)</f>
        <v>4</v>
      </c>
      <c r="H161" s="39">
        <f>IF(Accueil!J16="",NA(),Accueil!J16)</f>
        <v>6</v>
      </c>
      <c r="I161" s="39" t="e">
        <f>IF(Accueil!K16="",NA(),Accueil!K16)</f>
        <v>#N/A</v>
      </c>
      <c r="J161" s="39" t="e">
        <f>IF(Accueil!L16="",NA(),Accueil!L16)</f>
        <v>#N/A</v>
      </c>
      <c r="K161" s="39">
        <f>IF(Accueil!M16="",NA(),Accueil!M16)</f>
        <v>4</v>
      </c>
      <c r="L161" s="39">
        <f>IF(Accueil!N16="",NA(),Accueil!N16)</f>
        <v>4</v>
      </c>
      <c r="M161" s="39">
        <f>IF(Accueil!O16="",NA(),Accueil!O16)</f>
        <v>6</v>
      </c>
      <c r="N161" s="39">
        <f>IF(Accueil!P16="",NA(),Accueil!P16)</f>
        <v>5</v>
      </c>
      <c r="O161" s="39">
        <f>IF(Accueil!Q16="",NA(),Accueil!Q16)</f>
        <v>6</v>
      </c>
      <c r="P161" s="39">
        <f>IF(Accueil!R16="",NA(),Accueil!R16)</f>
        <v>5</v>
      </c>
      <c r="Q161" s="39">
        <f>IF(Accueil!S16="",NA(),Accueil!S16)</f>
        <v>5</v>
      </c>
      <c r="R161" s="39">
        <f>IF(Accueil!T16="",NA(),Accueil!T16)</f>
        <v>4</v>
      </c>
      <c r="S161" s="39">
        <f>IF(Accueil!U16="",NA(),Accueil!U16)</f>
        <v>7</v>
      </c>
      <c r="T161" s="39">
        <f>IF(Accueil!V16="",NA(),Accueil!V16)</f>
        <v>3</v>
      </c>
      <c r="U161" s="39">
        <f>IF(Accueil!W16="",NA(),Accueil!W16)</f>
        <v>5</v>
      </c>
      <c r="V161" s="39">
        <f>IF(Accueil!X16="",NA(),Accueil!X16)</f>
        <v>4</v>
      </c>
      <c r="W161" s="39">
        <f>IF(Accueil!Y16="",NA(),Accueil!Y16)</f>
        <v>5</v>
      </c>
      <c r="X161" s="39">
        <f>IF(Accueil!Z16="",NA(),Accueil!Z16)</f>
        <v>5</v>
      </c>
      <c r="Y161" s="39">
        <f>IF(Accueil!AA16="",NA(),Accueil!AA16)</f>
        <v>2</v>
      </c>
      <c r="Z161" s="39">
        <f>IF(Accueil!AB16="",NA(),Accueil!AB16)</f>
        <v>4</v>
      </c>
      <c r="AA161" s="39">
        <f>IF(Accueil!AC16="",NA(),Accueil!AC16)</f>
        <v>4</v>
      </c>
      <c r="AB161" s="39">
        <f>IF(Accueil!AD16="",NA(),Accueil!AD16)</f>
        <v>4</v>
      </c>
      <c r="AC161" s="39">
        <f>IF(Accueil!AE16="",NA(),Accueil!AE16)</f>
        <v>6</v>
      </c>
      <c r="AD161" s="39">
        <f>IF(Accueil!AF16="",NA(),Accueil!AF16)</f>
        <v>6</v>
      </c>
      <c r="AE161" s="39">
        <f>IF(Accueil!AG16="",NA(),Accueil!AG16)</f>
        <v>4</v>
      </c>
      <c r="AF161" s="39">
        <f>IF(Accueil!AH16="",NA(),Accueil!AH16)</f>
        <v>6</v>
      </c>
      <c r="AG161" s="39">
        <f>IF(Accueil!AI16="",NA(),Accueil!AI16)</f>
        <v>5</v>
      </c>
      <c r="AH161" s="39">
        <f>IF(Accueil!AJ16="",NA(),Accueil!AJ16)</f>
        <v>6</v>
      </c>
      <c r="AI161" s="39">
        <f>IF(Accueil!AK16="",NA(),Accueil!AK16)</f>
        <v>7</v>
      </c>
      <c r="AJ161" s="39">
        <f>IF(Accueil!AL16="",NA(),Accueil!AL16)</f>
        <v>5</v>
      </c>
      <c r="AK161" s="39">
        <f>IF(Accueil!AM16="",NA(),Accueil!AM16)</f>
        <v>4</v>
      </c>
      <c r="AL161" s="39">
        <f>IF(Accueil!AN16="",NA(),Accueil!AN16)</f>
        <v>6</v>
      </c>
      <c r="AM161" s="39">
        <f>IF(Accueil!AO16="",NA(),Accueil!AO16)</f>
        <v>5</v>
      </c>
      <c r="AN161" s="39">
        <f>IF(Accueil!AP16="",NA(),Accueil!AP16)</f>
        <v>5</v>
      </c>
      <c r="AO161" s="39">
        <f>Accueil!AQ16</f>
        <v>4.8</v>
      </c>
    </row>
    <row r="162" spans="1:82" x14ac:dyDescent="0.25">
      <c r="A162" s="39" t="str">
        <f>Accueil!C17</f>
        <v>Sarah</v>
      </c>
      <c r="B162" s="39">
        <f>Accueil!D17</f>
        <v>167</v>
      </c>
      <c r="C162" s="39">
        <f>IF(Accueil!E17="",NA(),Accueil!E17)</f>
        <v>4</v>
      </c>
      <c r="D162" s="39">
        <f>IF(Accueil!F17="",NA(),Accueil!F17)</f>
        <v>5</v>
      </c>
      <c r="E162" s="39">
        <f>IF(Accueil!G17="",NA(),Accueil!G17)</f>
        <v>3</v>
      </c>
      <c r="F162" s="39">
        <f>IF(Accueil!H17="",NA(),Accueil!H17)</f>
        <v>2</v>
      </c>
      <c r="G162" s="39">
        <f>IF(Accueil!I17="",NA(),Accueil!I17)</f>
        <v>5</v>
      </c>
      <c r="H162" s="39">
        <f>IF(Accueil!J17="",NA(),Accueil!J17)</f>
        <v>2</v>
      </c>
      <c r="I162" s="39">
        <f>IF(Accueil!K17="",NA(),Accueil!K17)</f>
        <v>5</v>
      </c>
      <c r="J162" s="39">
        <f>IF(Accueil!L17="",NA(),Accueil!L17)</f>
        <v>5</v>
      </c>
      <c r="K162" s="39">
        <f>IF(Accueil!M17="",NA(),Accueil!M17)</f>
        <v>4</v>
      </c>
      <c r="L162" s="39">
        <f>IF(Accueil!N17="",NA(),Accueil!N17)</f>
        <v>6</v>
      </c>
      <c r="M162" s="39">
        <f>IF(Accueil!O17="",NA(),Accueil!O17)</f>
        <v>6</v>
      </c>
      <c r="N162" s="39">
        <f>IF(Accueil!P17="",NA(),Accueil!P17)</f>
        <v>5</v>
      </c>
      <c r="O162" s="39">
        <f>IF(Accueil!Q17="",NA(),Accueil!Q17)</f>
        <v>2</v>
      </c>
      <c r="P162" s="39">
        <f>IF(Accueil!R17="",NA(),Accueil!R17)</f>
        <v>6</v>
      </c>
      <c r="Q162" s="39">
        <f>IF(Accueil!S17="",NA(),Accueil!S17)</f>
        <v>5</v>
      </c>
      <c r="R162" s="39">
        <f>IF(Accueil!T17="",NA(),Accueil!T17)</f>
        <v>6</v>
      </c>
      <c r="S162" s="39">
        <f>IF(Accueil!U17="",NA(),Accueil!U17)</f>
        <v>1</v>
      </c>
      <c r="T162" s="39">
        <f>IF(Accueil!V17="",NA(),Accueil!V17)</f>
        <v>4</v>
      </c>
      <c r="U162" s="39">
        <f>IF(Accueil!W17="",NA(),Accueil!W17)</f>
        <v>4</v>
      </c>
      <c r="V162" s="39">
        <f>IF(Accueil!X17="",NA(),Accueil!X17)</f>
        <v>3</v>
      </c>
      <c r="W162" s="39">
        <f>IF(Accueil!Y17="",NA(),Accueil!Y17)</f>
        <v>5</v>
      </c>
      <c r="X162" s="39">
        <f>IF(Accueil!Z17="",NA(),Accueil!Z17)</f>
        <v>4</v>
      </c>
      <c r="Y162" s="39">
        <f>IF(Accueil!AA17="",NA(),Accueil!AA17)</f>
        <v>4</v>
      </c>
      <c r="Z162" s="39">
        <f>IF(Accueil!AB17="",NA(),Accueil!AB17)</f>
        <v>6</v>
      </c>
      <c r="AA162" s="39">
        <f>IF(Accueil!AC17="",NA(),Accueil!AC17)</f>
        <v>4</v>
      </c>
      <c r="AB162" s="39">
        <f>IF(Accueil!AD17="",NA(),Accueil!AD17)</f>
        <v>2</v>
      </c>
      <c r="AC162" s="39">
        <f>IF(Accueil!AE17="",NA(),Accueil!AE17)</f>
        <v>3</v>
      </c>
      <c r="AD162" s="39">
        <f>IF(Accueil!AF17="",NA(),Accueil!AF17)</f>
        <v>4</v>
      </c>
      <c r="AE162" s="39">
        <f>IF(Accueil!AG17="",NA(),Accueil!AG17)</f>
        <v>6</v>
      </c>
      <c r="AF162" s="39">
        <f>IF(Accueil!AH17="",NA(),Accueil!AH17)</f>
        <v>4</v>
      </c>
      <c r="AG162" s="39">
        <f>IF(Accueil!AI17="",NA(),Accueil!AI17)</f>
        <v>6</v>
      </c>
      <c r="AH162" s="39">
        <f>IF(Accueil!AJ17="",NA(),Accueil!AJ17)</f>
        <v>5</v>
      </c>
      <c r="AI162" s="39">
        <f>IF(Accueil!AK17="",NA(),Accueil!AK17)</f>
        <v>8</v>
      </c>
      <c r="AJ162" s="39">
        <f>IF(Accueil!AL17="",NA(),Accueil!AL17)</f>
        <v>5</v>
      </c>
      <c r="AK162" s="39">
        <f>IF(Accueil!AM17="",NA(),Accueil!AM17)</f>
        <v>4</v>
      </c>
      <c r="AL162" s="39">
        <f>IF(Accueil!AN17="",NA(),Accueil!AN17)</f>
        <v>6</v>
      </c>
      <c r="AM162" s="39">
        <f>IF(Accueil!AO17="",NA(),Accueil!AO17)</f>
        <v>5</v>
      </c>
      <c r="AN162" s="39">
        <f>IF(Accueil!AP17="",NA(),Accueil!AP17)</f>
        <v>3</v>
      </c>
      <c r="AO162" s="39">
        <f>Accueil!AQ17</f>
        <v>4.3947368421052628</v>
      </c>
    </row>
    <row r="163" spans="1:82" x14ac:dyDescent="0.25">
      <c r="A163" s="39" t="str">
        <f>Accueil!C18</f>
        <v>Mélanie</v>
      </c>
      <c r="B163" s="39">
        <f>Accueil!D18</f>
        <v>162</v>
      </c>
      <c r="C163" s="39">
        <f>IF(Accueil!E18="",NA(),Accueil!E18)</f>
        <v>3</v>
      </c>
      <c r="D163" s="39">
        <f>IF(Accueil!F18="",NA(),Accueil!F18)</f>
        <v>5</v>
      </c>
      <c r="E163" s="39">
        <f>IF(Accueil!G18="",NA(),Accueil!G18)</f>
        <v>2</v>
      </c>
      <c r="F163" s="39">
        <f>IF(Accueil!H18="",NA(),Accueil!H18)</f>
        <v>4</v>
      </c>
      <c r="G163" s="39">
        <f>IF(Accueil!I18="",NA(),Accueil!I18)</f>
        <v>7</v>
      </c>
      <c r="H163" s="39">
        <f>IF(Accueil!J18="",NA(),Accueil!J18)</f>
        <v>5</v>
      </c>
      <c r="I163" s="39">
        <f>IF(Accueil!K18="",NA(),Accueil!K18)</f>
        <v>2</v>
      </c>
      <c r="J163" s="39">
        <f>IF(Accueil!L18="",NA(),Accueil!L18)</f>
        <v>3</v>
      </c>
      <c r="K163" s="39">
        <f>IF(Accueil!M18="",NA(),Accueil!M18)</f>
        <v>3</v>
      </c>
      <c r="L163" s="39">
        <f>IF(Accueil!N18="",NA(),Accueil!N18)</f>
        <v>6</v>
      </c>
      <c r="M163" s="39">
        <f>IF(Accueil!O18="",NA(),Accueil!O18)</f>
        <v>4</v>
      </c>
      <c r="N163" s="39">
        <f>IF(Accueil!P18="",NA(),Accueil!P18)</f>
        <v>4</v>
      </c>
      <c r="O163" s="39">
        <f>IF(Accueil!Q18="",NA(),Accueil!Q18)</f>
        <v>4</v>
      </c>
      <c r="P163" s="39">
        <f>IF(Accueil!R18="",NA(),Accueil!R18)</f>
        <v>5</v>
      </c>
      <c r="Q163" s="39">
        <f>IF(Accueil!S18="",NA(),Accueil!S18)</f>
        <v>2</v>
      </c>
      <c r="R163" s="39">
        <f>IF(Accueil!T18="",NA(),Accueil!T18)</f>
        <v>6</v>
      </c>
      <c r="S163" s="39">
        <f>IF(Accueil!U18="",NA(),Accueil!U18)</f>
        <v>4</v>
      </c>
      <c r="T163" s="39">
        <f>IF(Accueil!V18="",NA(),Accueil!V18)</f>
        <v>2</v>
      </c>
      <c r="U163" s="39">
        <f>IF(Accueil!W18="",NA(),Accueil!W18)</f>
        <v>3</v>
      </c>
      <c r="V163" s="39">
        <f>IF(Accueil!X18="",NA(),Accueil!X18)</f>
        <v>1</v>
      </c>
      <c r="W163" s="39">
        <f>IF(Accueil!Y18="",NA(),Accueil!Y18)</f>
        <v>4</v>
      </c>
      <c r="X163" s="39">
        <f>IF(Accueil!Z18="",NA(),Accueil!Z18)</f>
        <v>4</v>
      </c>
      <c r="Y163" s="39">
        <f>IF(Accueil!AA18="",NA(),Accueil!AA18)</f>
        <v>3</v>
      </c>
      <c r="Z163" s="39">
        <f>IF(Accueil!AB18="",NA(),Accueil!AB18)</f>
        <v>5</v>
      </c>
      <c r="AA163" s="39">
        <f>IF(Accueil!AC18="",NA(),Accueil!AC18)</f>
        <v>5</v>
      </c>
      <c r="AB163" s="39">
        <f>IF(Accueil!AD18="",NA(),Accueil!AD18)</f>
        <v>3</v>
      </c>
      <c r="AC163" s="39">
        <f>IF(Accueil!AE18="",NA(),Accueil!AE18)</f>
        <v>5</v>
      </c>
      <c r="AD163" s="39">
        <f>IF(Accueil!AF18="",NA(),Accueil!AF18)</f>
        <v>5</v>
      </c>
      <c r="AE163" s="39">
        <f>IF(Accueil!AG18="",NA(),Accueil!AG18)</f>
        <v>4</v>
      </c>
      <c r="AF163" s="39">
        <f>IF(Accueil!AH18="",NA(),Accueil!AH18)</f>
        <v>5</v>
      </c>
      <c r="AG163" s="39">
        <f>IF(Accueil!AI18="",NA(),Accueil!AI18)</f>
        <v>6</v>
      </c>
      <c r="AH163" s="39">
        <f>IF(Accueil!AJ18="",NA(),Accueil!AJ18)</f>
        <v>5</v>
      </c>
      <c r="AI163" s="39">
        <f>IF(Accueil!AK18="",NA(),Accueil!AK18)</f>
        <v>8</v>
      </c>
      <c r="AJ163" s="39">
        <f>IF(Accueil!AL18="",NA(),Accueil!AL18)</f>
        <v>4</v>
      </c>
      <c r="AK163" s="39">
        <f>IF(Accueil!AM18="",NA(),Accueil!AM18)</f>
        <v>5</v>
      </c>
      <c r="AL163" s="39">
        <f>IF(Accueil!AN18="",NA(),Accueil!AN18)</f>
        <v>6</v>
      </c>
      <c r="AM163" s="39">
        <f>IF(Accueil!AO18="",NA(),Accueil!AO18)</f>
        <v>5</v>
      </c>
      <c r="AN163" s="39">
        <f>IF(Accueil!AP18="",NA(),Accueil!AP18)</f>
        <v>5</v>
      </c>
      <c r="AO163" s="39">
        <f>Accueil!AQ18</f>
        <v>4.2631578947368425</v>
      </c>
    </row>
    <row r="164" spans="1:82" x14ac:dyDescent="0.25">
      <c r="A164" s="39" t="str">
        <f>Accueil!C19</f>
        <v>Axel</v>
      </c>
      <c r="B164" s="39">
        <f>Accueil!D19</f>
        <v>85</v>
      </c>
      <c r="C164" s="39">
        <f>IF(Accueil!E19="",NA(),Accueil!E19)</f>
        <v>6</v>
      </c>
      <c r="D164" s="39">
        <f>IF(Accueil!F19="",NA(),Accueil!F19)</f>
        <v>6</v>
      </c>
      <c r="E164" s="39">
        <f>IF(Accueil!G19="",NA(),Accueil!G19)</f>
        <v>4</v>
      </c>
      <c r="F164" s="39">
        <f>IF(Accueil!H19="",NA(),Accueil!H19)</f>
        <v>3</v>
      </c>
      <c r="G164" s="39">
        <f>IF(Accueil!I19="",NA(),Accueil!I19)</f>
        <v>3</v>
      </c>
      <c r="H164" s="39" t="e">
        <f>IF(Accueil!J19="",NA(),Accueil!J19)</f>
        <v>#N/A</v>
      </c>
      <c r="I164" s="39">
        <f>IF(Accueil!K19="",NA(),Accueil!K19)</f>
        <v>4</v>
      </c>
      <c r="J164" s="39">
        <f>IF(Accueil!L19="",NA(),Accueil!L19)</f>
        <v>6</v>
      </c>
      <c r="K164" s="39">
        <f>IF(Accueil!M19="",NA(),Accueil!M19)</f>
        <v>2</v>
      </c>
      <c r="L164" s="39">
        <f>IF(Accueil!N19="",NA(),Accueil!N19)</f>
        <v>3</v>
      </c>
      <c r="M164" s="39">
        <f>IF(Accueil!O19="",NA(),Accueil!O19)</f>
        <v>6</v>
      </c>
      <c r="N164" s="39">
        <f>IF(Accueil!P19="",NA(),Accueil!P19)</f>
        <v>6</v>
      </c>
      <c r="O164" s="39">
        <f>IF(Accueil!Q19="",NA(),Accueil!Q19)</f>
        <v>5</v>
      </c>
      <c r="P164" s="39">
        <f>IF(Accueil!R19="",NA(),Accueil!R19)</f>
        <v>6</v>
      </c>
      <c r="Q164" s="39">
        <f>IF(Accueil!S19="",NA(),Accueil!S19)</f>
        <v>6</v>
      </c>
      <c r="R164" s="39">
        <f>IF(Accueil!T19="",NA(),Accueil!T19)</f>
        <v>3</v>
      </c>
      <c r="S164" s="39">
        <f>IF(Accueil!U19="",NA(),Accueil!U19)</f>
        <v>3</v>
      </c>
      <c r="T164" s="39">
        <f>IF(Accueil!V19="",NA(),Accueil!V19)</f>
        <v>2</v>
      </c>
      <c r="U164" s="39">
        <f>IF(Accueil!W19="",NA(),Accueil!W19)</f>
        <v>3</v>
      </c>
      <c r="V164" s="39">
        <f>IF(Accueil!X19="",NA(),Accueil!X19)</f>
        <v>3</v>
      </c>
      <c r="W164" s="39">
        <f>IF(Accueil!Y19="",NA(),Accueil!Y19)</f>
        <v>5</v>
      </c>
      <c r="X164" s="39" t="e">
        <f>IF(Accueil!Z19="",NA(),Accueil!Z19)</f>
        <v>#N/A</v>
      </c>
      <c r="Y164" s="39" t="e">
        <f>IF(Accueil!AA19="",NA(),Accueil!AA19)</f>
        <v>#N/A</v>
      </c>
      <c r="Z164" s="39" t="e">
        <f>IF(Accueil!AB19="",NA(),Accueil!AB19)</f>
        <v>#N/A</v>
      </c>
      <c r="AA164" s="39" t="e">
        <f>IF(Accueil!AC19="",NA(),Accueil!AC19)</f>
        <v>#N/A</v>
      </c>
      <c r="AB164" s="39" t="e">
        <f>IF(Accueil!AD19="",NA(),Accueil!AD19)</f>
        <v>#N/A</v>
      </c>
      <c r="AC164" s="39" t="e">
        <f>IF(Accueil!AE19="",NA(),Accueil!AE19)</f>
        <v>#N/A</v>
      </c>
      <c r="AD164" s="39" t="e">
        <f>IF(Accueil!AF19="",NA(),Accueil!AF19)</f>
        <v>#N/A</v>
      </c>
      <c r="AE164" s="39" t="e">
        <f>IF(Accueil!AG19="",NA(),Accueil!AG19)</f>
        <v>#N/A</v>
      </c>
      <c r="AF164" s="39" t="e">
        <f>IF(Accueil!AH19="",NA(),Accueil!AH19)</f>
        <v>#N/A</v>
      </c>
      <c r="AG164" s="39" t="e">
        <f>IF(Accueil!AI19="",NA(),Accueil!AI19)</f>
        <v>#N/A</v>
      </c>
      <c r="AH164" s="39" t="e">
        <f>IF(Accueil!AJ19="",NA(),Accueil!AJ19)</f>
        <v>#N/A</v>
      </c>
      <c r="AI164" s="39" t="e">
        <f>IF(Accueil!AK19="",NA(),Accueil!AK19)</f>
        <v>#N/A</v>
      </c>
      <c r="AJ164" s="39" t="e">
        <f>IF(Accueil!AL19="",NA(),Accueil!AL19)</f>
        <v>#N/A</v>
      </c>
      <c r="AK164" s="39" t="e">
        <f>IF(Accueil!AM19="",NA(),Accueil!AM19)</f>
        <v>#N/A</v>
      </c>
      <c r="AL164" s="39" t="e">
        <f>IF(Accueil!AN19="",NA(),Accueil!AN19)</f>
        <v>#N/A</v>
      </c>
      <c r="AM164" s="39" t="e">
        <f>IF(Accueil!AO19="",NA(),Accueil!AO19)</f>
        <v>#N/A</v>
      </c>
      <c r="AN164" s="39" t="e">
        <f>IF(Accueil!AP19="",NA(),Accueil!AP19)</f>
        <v>#N/A</v>
      </c>
      <c r="AO164" s="39">
        <f>Accueil!AQ19</f>
        <v>4.25</v>
      </c>
    </row>
    <row r="165" spans="1:82" x14ac:dyDescent="0.25">
      <c r="A165" s="39" t="str">
        <f>Accueil!C20</f>
        <v>Cyclo 70</v>
      </c>
      <c r="B165" s="39">
        <f>Accueil!D20</f>
        <v>22</v>
      </c>
      <c r="C165" s="39">
        <f>IF(Accueil!E20="",NA(),Accueil!E20)</f>
        <v>4</v>
      </c>
      <c r="D165" s="39">
        <f>IF(Accueil!F20="",NA(),Accueil!F20)</f>
        <v>5</v>
      </c>
      <c r="E165" s="39">
        <f>IF(Accueil!G20="",NA(),Accueil!G20)</f>
        <v>1</v>
      </c>
      <c r="F165" s="39" t="e">
        <f>IF(Accueil!H20="",NA(),Accueil!H20)</f>
        <v>#N/A</v>
      </c>
      <c r="G165" s="39">
        <f>IF(Accueil!I20="",NA(),Accueil!I20)</f>
        <v>4</v>
      </c>
      <c r="H165" s="39">
        <f>IF(Accueil!J20="",NA(),Accueil!J20)</f>
        <v>8</v>
      </c>
      <c r="I165" s="39" t="e">
        <f>IF(Accueil!K20="",NA(),Accueil!K20)</f>
        <v>#N/A</v>
      </c>
      <c r="J165" s="39" t="e">
        <f>IF(Accueil!L20="",NA(),Accueil!L20)</f>
        <v>#N/A</v>
      </c>
      <c r="K165" s="39" t="e">
        <f>IF(Accueil!M20="",NA(),Accueil!M20)</f>
        <v>#N/A</v>
      </c>
      <c r="L165" s="39" t="e">
        <f>IF(Accueil!N20="",NA(),Accueil!N20)</f>
        <v>#N/A</v>
      </c>
      <c r="M165" s="39" t="e">
        <f>IF(Accueil!O20="",NA(),Accueil!O20)</f>
        <v>#N/A</v>
      </c>
      <c r="N165" s="39" t="e">
        <f>IF(Accueil!P20="",NA(),Accueil!P20)</f>
        <v>#N/A</v>
      </c>
      <c r="O165" s="39" t="e">
        <f>IF(Accueil!Q20="",NA(),Accueil!Q20)</f>
        <v>#N/A</v>
      </c>
      <c r="P165" s="39" t="e">
        <f>IF(Accueil!R20="",NA(),Accueil!R20)</f>
        <v>#N/A</v>
      </c>
      <c r="Q165" s="39" t="e">
        <f>IF(Accueil!S20="",NA(),Accueil!S20)</f>
        <v>#N/A</v>
      </c>
      <c r="R165" s="39" t="e">
        <f>IF(Accueil!T20="",NA(),Accueil!T20)</f>
        <v>#N/A</v>
      </c>
      <c r="S165" s="39" t="e">
        <f>IF(Accueil!U20="",NA(),Accueil!U20)</f>
        <v>#N/A</v>
      </c>
      <c r="T165" s="39" t="e">
        <f>IF(Accueil!V20="",NA(),Accueil!V20)</f>
        <v>#N/A</v>
      </c>
      <c r="U165" s="39" t="e">
        <f>IF(Accueil!W20="",NA(),Accueil!W20)</f>
        <v>#N/A</v>
      </c>
      <c r="V165" s="39" t="e">
        <f>IF(Accueil!X20="",NA(),Accueil!X20)</f>
        <v>#N/A</v>
      </c>
      <c r="W165" s="39" t="e">
        <f>IF(Accueil!Y20="",NA(),Accueil!Y20)</f>
        <v>#N/A</v>
      </c>
      <c r="X165" s="39" t="e">
        <f>IF(Accueil!Z20="",NA(),Accueil!Z20)</f>
        <v>#N/A</v>
      </c>
      <c r="Y165" s="39" t="e">
        <f>IF(Accueil!AA20="",NA(),Accueil!AA20)</f>
        <v>#N/A</v>
      </c>
      <c r="Z165" s="39" t="e">
        <f>IF(Accueil!AB20="",NA(),Accueil!AB20)</f>
        <v>#N/A</v>
      </c>
      <c r="AA165" s="39" t="e">
        <f>IF(Accueil!AC20="",NA(),Accueil!AC20)</f>
        <v>#N/A</v>
      </c>
      <c r="AB165" s="39" t="e">
        <f>IF(Accueil!AD20="",NA(),Accueil!AD20)</f>
        <v>#N/A</v>
      </c>
      <c r="AC165" s="39" t="e">
        <f>IF(Accueil!AE20="",NA(),Accueil!AE20)</f>
        <v>#N/A</v>
      </c>
      <c r="AD165" s="39" t="e">
        <f>IF(Accueil!AF20="",NA(),Accueil!AF20)</f>
        <v>#N/A</v>
      </c>
      <c r="AE165" s="39" t="e">
        <f>IF(Accueil!AG20="",NA(),Accueil!AG20)</f>
        <v>#N/A</v>
      </c>
      <c r="AF165" s="39" t="e">
        <f>IF(Accueil!AH20="",NA(),Accueil!AH20)</f>
        <v>#N/A</v>
      </c>
      <c r="AG165" s="39" t="e">
        <f>IF(Accueil!AI20="",NA(),Accueil!AI20)</f>
        <v>#N/A</v>
      </c>
      <c r="AH165" s="39" t="e">
        <f>IF(Accueil!AJ20="",NA(),Accueil!AJ20)</f>
        <v>#N/A</v>
      </c>
      <c r="AI165" s="39" t="e">
        <f>IF(Accueil!AK20="",NA(),Accueil!AK20)</f>
        <v>#N/A</v>
      </c>
      <c r="AJ165" s="39" t="e">
        <f>IF(Accueil!AL20="",NA(),Accueil!AL20)</f>
        <v>#N/A</v>
      </c>
      <c r="AK165" s="39" t="e">
        <f>IF(Accueil!AM20="",NA(),Accueil!AM20)</f>
        <v>#N/A</v>
      </c>
      <c r="AL165" s="39" t="e">
        <f>IF(Accueil!AN20="",NA(),Accueil!AN20)</f>
        <v>#N/A</v>
      </c>
      <c r="AM165" s="39" t="e">
        <f>IF(Accueil!AO20="",NA(),Accueil!AO20)</f>
        <v>#N/A</v>
      </c>
      <c r="AN165" s="39" t="e">
        <f>IF(Accueil!AP20="",NA(),Accueil!AP20)</f>
        <v>#N/A</v>
      </c>
      <c r="AO165" s="39">
        <f>Accueil!AQ20</f>
        <v>4.4000000000000004</v>
      </c>
    </row>
    <row r="166" spans="1:82" x14ac:dyDescent="0.25">
      <c r="A166" s="39" t="str">
        <f>Accueil!C21</f>
        <v>Renaud</v>
      </c>
      <c r="B166" s="39">
        <f>Accueil!D21</f>
        <v>15</v>
      </c>
      <c r="C166" s="39">
        <f>IF(Accueil!E21="",NA(),Accueil!E21)</f>
        <v>7</v>
      </c>
      <c r="D166" s="39" t="e">
        <f>IF(Accueil!F21="",NA(),Accueil!F21)</f>
        <v>#N/A</v>
      </c>
      <c r="E166" s="39">
        <f>IF(Accueil!G21="",NA(),Accueil!G21)</f>
        <v>1</v>
      </c>
      <c r="F166" s="39">
        <f>IF(Accueil!H21="",NA(),Accueil!H21)</f>
        <v>3</v>
      </c>
      <c r="G166" s="39" t="e">
        <f>IF(Accueil!I21="",NA(),Accueil!I21)</f>
        <v>#N/A</v>
      </c>
      <c r="H166" s="39">
        <f>IF(Accueil!J21="",NA(),Accueil!J21)</f>
        <v>4</v>
      </c>
      <c r="I166" s="39" t="e">
        <f>IF(Accueil!K21="",NA(),Accueil!K21)</f>
        <v>#N/A</v>
      </c>
      <c r="J166" s="39" t="e">
        <f>IF(Accueil!L21="",NA(),Accueil!L21)</f>
        <v>#N/A</v>
      </c>
      <c r="K166" s="39" t="e">
        <f>IF(Accueil!M21="",NA(),Accueil!M21)</f>
        <v>#N/A</v>
      </c>
      <c r="L166" s="39" t="e">
        <f>IF(Accueil!N21="",NA(),Accueil!N21)</f>
        <v>#N/A</v>
      </c>
      <c r="M166" s="39" t="e">
        <f>IF(Accueil!O21="",NA(),Accueil!O21)</f>
        <v>#N/A</v>
      </c>
      <c r="N166" s="39" t="e">
        <f>IF(Accueil!P21="",NA(),Accueil!P21)</f>
        <v>#N/A</v>
      </c>
      <c r="O166" s="39" t="e">
        <f>IF(Accueil!Q21="",NA(),Accueil!Q21)</f>
        <v>#N/A</v>
      </c>
      <c r="P166" s="39" t="e">
        <f>IF(Accueil!R21="",NA(),Accueil!R21)</f>
        <v>#N/A</v>
      </c>
      <c r="Q166" s="39" t="e">
        <f>IF(Accueil!S21="",NA(),Accueil!S21)</f>
        <v>#N/A</v>
      </c>
      <c r="R166" s="39" t="e">
        <f>IF(Accueil!T21="",NA(),Accueil!T21)</f>
        <v>#N/A</v>
      </c>
      <c r="S166" s="39" t="e">
        <f>IF(Accueil!U21="",NA(),Accueil!U21)</f>
        <v>#N/A</v>
      </c>
      <c r="T166" s="39" t="e">
        <f>IF(Accueil!V21="",NA(),Accueil!V21)</f>
        <v>#N/A</v>
      </c>
      <c r="U166" s="39" t="e">
        <f>IF(Accueil!W21="",NA(),Accueil!W21)</f>
        <v>#N/A</v>
      </c>
      <c r="V166" s="39" t="e">
        <f>IF(Accueil!X21="",NA(),Accueil!X21)</f>
        <v>#N/A</v>
      </c>
      <c r="W166" s="39" t="e">
        <f>IF(Accueil!Y21="",NA(),Accueil!Y21)</f>
        <v>#N/A</v>
      </c>
      <c r="X166" s="39" t="e">
        <f>IF(Accueil!Z21="",NA(),Accueil!Z21)</f>
        <v>#N/A</v>
      </c>
      <c r="Y166" s="39" t="e">
        <f>IF(Accueil!AA21="",NA(),Accueil!AA21)</f>
        <v>#N/A</v>
      </c>
      <c r="Z166" s="39" t="e">
        <f>IF(Accueil!AB21="",NA(),Accueil!AB21)</f>
        <v>#N/A</v>
      </c>
      <c r="AA166" s="39" t="e">
        <f>IF(Accueil!AC21="",NA(),Accueil!AC21)</f>
        <v>#N/A</v>
      </c>
      <c r="AB166" s="39" t="e">
        <f>IF(Accueil!AD21="",NA(),Accueil!AD21)</f>
        <v>#N/A</v>
      </c>
      <c r="AC166" s="39" t="e">
        <f>IF(Accueil!AE21="",NA(),Accueil!AE21)</f>
        <v>#N/A</v>
      </c>
      <c r="AD166" s="39" t="e">
        <f>IF(Accueil!AF21="",NA(),Accueil!AF21)</f>
        <v>#N/A</v>
      </c>
      <c r="AE166" s="39" t="e">
        <f>IF(Accueil!AG21="",NA(),Accueil!AG21)</f>
        <v>#N/A</v>
      </c>
      <c r="AF166" s="39" t="e">
        <f>IF(Accueil!AH21="",NA(),Accueil!AH21)</f>
        <v>#N/A</v>
      </c>
      <c r="AG166" s="39" t="e">
        <f>IF(Accueil!AI21="",NA(),Accueil!AI21)</f>
        <v>#N/A</v>
      </c>
      <c r="AH166" s="39" t="e">
        <f>IF(Accueil!AJ21="",NA(),Accueil!AJ21)</f>
        <v>#N/A</v>
      </c>
      <c r="AI166" s="39" t="e">
        <f>IF(Accueil!AK21="",NA(),Accueil!AK21)</f>
        <v>#N/A</v>
      </c>
      <c r="AJ166" s="39" t="e">
        <f>IF(Accueil!AL21="",NA(),Accueil!AL21)</f>
        <v>#N/A</v>
      </c>
      <c r="AK166" s="39" t="e">
        <f>IF(Accueil!AM21="",NA(),Accueil!AM21)</f>
        <v>#N/A</v>
      </c>
      <c r="AL166" s="39" t="e">
        <f>IF(Accueil!AN21="",NA(),Accueil!AN21)</f>
        <v>#N/A</v>
      </c>
      <c r="AM166" s="39" t="e">
        <f>IF(Accueil!AO21="",NA(),Accueil!AO21)</f>
        <v>#N/A</v>
      </c>
      <c r="AN166" s="39" t="e">
        <f>IF(Accueil!AP21="",NA(),Accueil!AP21)</f>
        <v>#N/A</v>
      </c>
      <c r="AO166" s="39">
        <f>Accueil!AQ21</f>
        <v>3.75</v>
      </c>
    </row>
    <row r="167" spans="1:82" x14ac:dyDescent="0.25">
      <c r="A167" s="39" t="str">
        <f>Accueil!C22</f>
        <v>Matt</v>
      </c>
      <c r="B167" s="39">
        <f>Accueil!D22</f>
        <v>7</v>
      </c>
      <c r="C167" s="39">
        <f>IF(Accueil!E22="",NA(),Accueil!E22)</f>
        <v>3</v>
      </c>
      <c r="D167" s="39">
        <f>IF(Accueil!F22="",NA(),Accueil!F22)</f>
        <v>4</v>
      </c>
      <c r="E167" s="39" t="e">
        <f>IF(Accueil!G22="",NA(),Accueil!G22)</f>
        <v>#N/A</v>
      </c>
      <c r="F167" s="39" t="e">
        <f>IF(Accueil!H22="",NA(),Accueil!H22)</f>
        <v>#N/A</v>
      </c>
      <c r="G167" s="39" t="e">
        <f>IF(Accueil!I22="",NA(),Accueil!I22)</f>
        <v>#N/A</v>
      </c>
      <c r="H167" s="39" t="e">
        <f>IF(Accueil!J22="",NA(),Accueil!J22)</f>
        <v>#N/A</v>
      </c>
      <c r="I167" s="39" t="e">
        <f>IF(Accueil!K22="",NA(),Accueil!K22)</f>
        <v>#N/A</v>
      </c>
      <c r="J167" s="39" t="e">
        <f>IF(Accueil!L22="",NA(),Accueil!L22)</f>
        <v>#N/A</v>
      </c>
      <c r="K167" s="39" t="e">
        <f>IF(Accueil!M22="",NA(),Accueil!M22)</f>
        <v>#N/A</v>
      </c>
      <c r="L167" s="39" t="e">
        <f>IF(Accueil!N22="",NA(),Accueil!N22)</f>
        <v>#N/A</v>
      </c>
      <c r="M167" s="39" t="e">
        <f>IF(Accueil!O22="",NA(),Accueil!O22)</f>
        <v>#N/A</v>
      </c>
      <c r="N167" s="39" t="e">
        <f>IF(Accueil!P22="",NA(),Accueil!P22)</f>
        <v>#N/A</v>
      </c>
      <c r="O167" s="39" t="e">
        <f>IF(Accueil!Q22="",NA(),Accueil!Q22)</f>
        <v>#N/A</v>
      </c>
      <c r="P167" s="39" t="e">
        <f>IF(Accueil!R22="",NA(),Accueil!R22)</f>
        <v>#N/A</v>
      </c>
      <c r="Q167" s="39" t="e">
        <f>IF(Accueil!S22="",NA(),Accueil!S22)</f>
        <v>#N/A</v>
      </c>
      <c r="R167" s="39" t="e">
        <f>IF(Accueil!T22="",NA(),Accueil!T22)</f>
        <v>#N/A</v>
      </c>
      <c r="S167" s="39" t="e">
        <f>IF(Accueil!U22="",NA(),Accueil!U22)</f>
        <v>#N/A</v>
      </c>
      <c r="T167" s="39" t="e">
        <f>IF(Accueil!V22="",NA(),Accueil!V22)</f>
        <v>#N/A</v>
      </c>
      <c r="U167" s="39" t="e">
        <f>IF(Accueil!W22="",NA(),Accueil!W22)</f>
        <v>#N/A</v>
      </c>
      <c r="V167" s="39" t="e">
        <f>IF(Accueil!X22="",NA(),Accueil!X22)</f>
        <v>#N/A</v>
      </c>
      <c r="W167" s="39" t="e">
        <f>IF(Accueil!Y22="",NA(),Accueil!Y22)</f>
        <v>#N/A</v>
      </c>
      <c r="X167" s="39" t="e">
        <f>IF(Accueil!Z22="",NA(),Accueil!Z22)</f>
        <v>#N/A</v>
      </c>
      <c r="Y167" s="39" t="e">
        <f>IF(Accueil!AA22="",NA(),Accueil!AA22)</f>
        <v>#N/A</v>
      </c>
      <c r="Z167" s="39" t="e">
        <f>IF(Accueil!AB22="",NA(),Accueil!AB22)</f>
        <v>#N/A</v>
      </c>
      <c r="AA167" s="39" t="e">
        <f>IF(Accueil!AC22="",NA(),Accueil!AC22)</f>
        <v>#N/A</v>
      </c>
      <c r="AB167" s="39" t="e">
        <f>IF(Accueil!AD22="",NA(),Accueil!AD22)</f>
        <v>#N/A</v>
      </c>
      <c r="AC167" s="39" t="e">
        <f>IF(Accueil!AE22="",NA(),Accueil!AE22)</f>
        <v>#N/A</v>
      </c>
      <c r="AD167" s="39" t="e">
        <f>IF(Accueil!AF22="",NA(),Accueil!AF22)</f>
        <v>#N/A</v>
      </c>
      <c r="AE167" s="39" t="e">
        <f>IF(Accueil!AG22="",NA(),Accueil!AG22)</f>
        <v>#N/A</v>
      </c>
      <c r="AF167" s="39" t="e">
        <f>IF(Accueil!AH22="",NA(),Accueil!AH22)</f>
        <v>#N/A</v>
      </c>
      <c r="AG167" s="39" t="e">
        <f>IF(Accueil!AI22="",NA(),Accueil!AI22)</f>
        <v>#N/A</v>
      </c>
      <c r="AH167" s="39" t="e">
        <f>IF(Accueil!AJ22="",NA(),Accueil!AJ22)</f>
        <v>#N/A</v>
      </c>
      <c r="AI167" s="39" t="e">
        <f>IF(Accueil!AK22="",NA(),Accueil!AK22)</f>
        <v>#N/A</v>
      </c>
      <c r="AJ167" s="39" t="e">
        <f>IF(Accueil!AL22="",NA(),Accueil!AL22)</f>
        <v>#N/A</v>
      </c>
      <c r="AK167" s="39" t="e">
        <f>IF(Accueil!AM22="",NA(),Accueil!AM22)</f>
        <v>#N/A</v>
      </c>
      <c r="AL167" s="39" t="e">
        <f>IF(Accueil!AN22="",NA(),Accueil!AN22)</f>
        <v>#N/A</v>
      </c>
      <c r="AM167" s="39" t="e">
        <f>IF(Accueil!AO22="",NA(),Accueil!AO22)</f>
        <v>#N/A</v>
      </c>
      <c r="AN167" s="39" t="e">
        <f>IF(Accueil!AP22="",NA(),Accueil!AP22)</f>
        <v>#N/A</v>
      </c>
      <c r="AO167" s="39">
        <f>Accueil!AQ22</f>
        <v>3.5</v>
      </c>
    </row>
    <row r="168" spans="1:82" ht="15.75" thickBot="1" x14ac:dyDescent="0.3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</row>
    <row r="169" spans="1:82" ht="15.75" thickBot="1" x14ac:dyDescent="0.3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57" t="s">
        <v>12</v>
      </c>
      <c r="U169" s="58"/>
      <c r="V169" s="59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</row>
    <row r="170" spans="1:82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</row>
    <row r="171" spans="1:82" x14ac:dyDescent="0.25">
      <c r="A171" s="39" t="str">
        <f>Accueil!C12</f>
        <v>Pseudo</v>
      </c>
      <c r="B171" s="39" t="str">
        <f>Accueil!D12</f>
        <v>Total</v>
      </c>
      <c r="C171" s="39" t="str">
        <f>Accueil!E12</f>
        <v>J1</v>
      </c>
      <c r="D171" s="39" t="str">
        <f>Accueil!F12</f>
        <v>J2</v>
      </c>
      <c r="E171" s="39" t="str">
        <f>Accueil!G12</f>
        <v>J3</v>
      </c>
      <c r="F171" s="39" t="str">
        <f>Accueil!H12</f>
        <v>J4</v>
      </c>
      <c r="G171" s="39" t="str">
        <f>Accueil!I12</f>
        <v>J5</v>
      </c>
      <c r="H171" s="39" t="str">
        <f>Accueil!J12</f>
        <v>J6</v>
      </c>
      <c r="I171" s="39" t="str">
        <f>Accueil!K12</f>
        <v>J7</v>
      </c>
      <c r="J171" s="39" t="str">
        <f>Accueil!L12</f>
        <v>J8</v>
      </c>
      <c r="K171" s="39" t="str">
        <f>Accueil!M12</f>
        <v>J9</v>
      </c>
      <c r="L171" s="39" t="str">
        <f>Accueil!N12</f>
        <v>J10</v>
      </c>
      <c r="M171" s="39" t="str">
        <f>Accueil!O12</f>
        <v>J11</v>
      </c>
      <c r="N171" s="39" t="str">
        <f>Accueil!P12</f>
        <v>J12</v>
      </c>
      <c r="O171" s="39" t="str">
        <f>Accueil!Q12</f>
        <v>J13</v>
      </c>
      <c r="P171" s="39" t="str">
        <f>Accueil!R12</f>
        <v>J14</v>
      </c>
      <c r="Q171" s="39" t="str">
        <f>Accueil!S12</f>
        <v>J15</v>
      </c>
      <c r="R171" s="39" t="str">
        <f>Accueil!T12</f>
        <v>J16</v>
      </c>
      <c r="S171" s="39" t="str">
        <f>Accueil!U12</f>
        <v>J17</v>
      </c>
      <c r="T171" s="39" t="str">
        <f>Accueil!V12</f>
        <v>J18</v>
      </c>
      <c r="U171" s="39" t="str">
        <f>Accueil!W12</f>
        <v>J19</v>
      </c>
      <c r="V171" s="39" t="str">
        <f>Accueil!X12</f>
        <v>J20</v>
      </c>
      <c r="W171" s="39" t="str">
        <f>Accueil!Y12</f>
        <v>J21</v>
      </c>
      <c r="X171" s="39" t="str">
        <f>Accueil!Z12</f>
        <v>J22</v>
      </c>
      <c r="Y171" s="39" t="str">
        <f>Accueil!AA12</f>
        <v>J23</v>
      </c>
      <c r="Z171" s="39" t="str">
        <f>Accueil!AB12</f>
        <v>J24</v>
      </c>
      <c r="AA171" s="39" t="str">
        <f>Accueil!AC12</f>
        <v>J25</v>
      </c>
      <c r="AB171" s="39" t="str">
        <f>Accueil!AD12</f>
        <v>J26</v>
      </c>
      <c r="AC171" s="39" t="str">
        <f>Accueil!AE12</f>
        <v>J27</v>
      </c>
      <c r="AD171" s="39" t="str">
        <f>Accueil!AF12</f>
        <v>J28</v>
      </c>
      <c r="AE171" s="39" t="str">
        <f>Accueil!AG12</f>
        <v>J29</v>
      </c>
      <c r="AF171" s="39" t="str">
        <f>Accueil!AH12</f>
        <v>J30</v>
      </c>
      <c r="AG171" s="39" t="str">
        <f>Accueil!AI12</f>
        <v>J31</v>
      </c>
      <c r="AH171" s="39" t="str">
        <f>Accueil!AJ12</f>
        <v>J32</v>
      </c>
      <c r="AI171" s="39" t="str">
        <f>Accueil!AK12</f>
        <v>J33</v>
      </c>
      <c r="AJ171" s="39" t="str">
        <f>Accueil!AL12</f>
        <v>J34</v>
      </c>
      <c r="AK171" s="39" t="str">
        <f>Accueil!AM12</f>
        <v>J35</v>
      </c>
      <c r="AL171" s="39" t="str">
        <f>Accueil!AN12</f>
        <v>J36</v>
      </c>
      <c r="AM171" s="39" t="str">
        <f>Accueil!AO12</f>
        <v>J37</v>
      </c>
      <c r="AN171" s="39" t="str">
        <f>Accueil!AP12</f>
        <v>J38</v>
      </c>
      <c r="AO171" s="39" t="str">
        <f>Accueil!AQ12</f>
        <v>Moy. /10</v>
      </c>
    </row>
    <row r="172" spans="1:82" x14ac:dyDescent="0.25">
      <c r="A172" s="39" t="str">
        <f>Accueil!C13</f>
        <v>Régis</v>
      </c>
      <c r="B172" s="39">
        <f>Accueil!D13</f>
        <v>177</v>
      </c>
      <c r="C172" s="39">
        <f>Accueil!E13</f>
        <v>5</v>
      </c>
      <c r="D172" s="39">
        <f>Accueil!F13</f>
        <v>3</v>
      </c>
      <c r="E172" s="39">
        <f>Accueil!G13</f>
        <v>1</v>
      </c>
      <c r="F172" s="39">
        <f>Accueil!H13</f>
        <v>4</v>
      </c>
      <c r="G172" s="39">
        <f>Accueil!I13</f>
        <v>4</v>
      </c>
      <c r="H172" s="39">
        <f>Accueil!J13</f>
        <v>5</v>
      </c>
      <c r="I172" s="39">
        <f>Accueil!K13</f>
        <v>5</v>
      </c>
      <c r="J172" s="39">
        <f>Accueil!L13</f>
        <v>8</v>
      </c>
      <c r="K172" s="39">
        <f>Accueil!M13</f>
        <v>5</v>
      </c>
      <c r="L172" s="39">
        <f>Accueil!N13</f>
        <v>3</v>
      </c>
      <c r="M172" s="39">
        <f>Accueil!O13</f>
        <v>4</v>
      </c>
      <c r="N172" s="39">
        <f>Accueil!P13</f>
        <v>6</v>
      </c>
      <c r="O172" s="39">
        <f>Accueil!Q13</f>
        <v>5</v>
      </c>
      <c r="P172" s="39">
        <f>Accueil!R13</f>
        <v>3</v>
      </c>
      <c r="Q172" s="39">
        <f>Accueil!S13</f>
        <v>7</v>
      </c>
      <c r="R172" s="39">
        <f>Accueil!T13</f>
        <v>4</v>
      </c>
      <c r="S172" s="39">
        <f>Accueil!U13</f>
        <v>6</v>
      </c>
      <c r="T172" s="39">
        <f>Accueil!V13</f>
        <v>4</v>
      </c>
      <c r="U172" s="39">
        <f>Accueil!W13</f>
        <v>6</v>
      </c>
      <c r="V172" s="39">
        <f>Accueil!X13</f>
        <v>3</v>
      </c>
      <c r="W172" s="39">
        <f>Accueil!Y13</f>
        <v>5</v>
      </c>
      <c r="X172" s="39">
        <f>Accueil!Z13</f>
        <v>3</v>
      </c>
      <c r="Y172" s="39">
        <f>Accueil!AA13</f>
        <v>2</v>
      </c>
      <c r="Z172" s="39">
        <f>Accueil!AB13</f>
        <v>5</v>
      </c>
      <c r="AA172" s="39">
        <f>Accueil!AC13</f>
        <v>5</v>
      </c>
      <c r="AB172" s="39">
        <f>Accueil!AD13</f>
        <v>3</v>
      </c>
      <c r="AC172" s="39">
        <f>Accueil!AE13</f>
        <v>7</v>
      </c>
      <c r="AD172" s="39">
        <f>Accueil!AF13</f>
        <v>6</v>
      </c>
      <c r="AE172" s="39">
        <f>Accueil!AG13</f>
        <v>7</v>
      </c>
      <c r="AF172" s="39">
        <f>Accueil!AH13</f>
        <v>5</v>
      </c>
      <c r="AG172" s="39">
        <f>Accueil!AI13</f>
        <v>3</v>
      </c>
      <c r="AH172" s="39">
        <f>Accueil!AJ13</f>
        <v>5</v>
      </c>
      <c r="AI172" s="39">
        <f>Accueil!AK13</f>
        <v>5</v>
      </c>
      <c r="AJ172" s="39">
        <f>Accueil!AL13</f>
        <v>4</v>
      </c>
      <c r="AK172" s="39">
        <f>Accueil!AM13</f>
        <v>5</v>
      </c>
      <c r="AL172" s="39">
        <f>Accueil!AN13</f>
        <v>5</v>
      </c>
      <c r="AM172" s="39">
        <f>Accueil!AO13</f>
        <v>6</v>
      </c>
      <c r="AN172" s="39">
        <f>Accueil!AP13</f>
        <v>5</v>
      </c>
      <c r="AO172" s="39">
        <f>Accueil!AQ13</f>
        <v>4.6578947368421053</v>
      </c>
      <c r="AP172" s="40">
        <f>IF(C172=MAX(C172:C181),1,0)</f>
        <v>0</v>
      </c>
      <c r="AQ172" s="40">
        <f>IF(D172=MAX(D172:D181),1,0)</f>
        <v>0</v>
      </c>
      <c r="AR172" s="40">
        <f t="shared" ref="AR172:BC172" si="0">IF(E172=MAX(E172:E181),1,0)</f>
        <v>0</v>
      </c>
      <c r="AS172" s="40">
        <f t="shared" si="0"/>
        <v>1</v>
      </c>
      <c r="AT172" s="40">
        <f t="shared" si="0"/>
        <v>0</v>
      </c>
      <c r="AU172" s="40">
        <f t="shared" si="0"/>
        <v>0</v>
      </c>
      <c r="AV172" s="40">
        <f t="shared" si="0"/>
        <v>1</v>
      </c>
      <c r="AW172" s="40">
        <f t="shared" si="0"/>
        <v>1</v>
      </c>
      <c r="AX172" s="40">
        <f t="shared" si="0"/>
        <v>1</v>
      </c>
      <c r="AY172" s="40">
        <f t="shared" si="0"/>
        <v>0</v>
      </c>
      <c r="AZ172" s="40">
        <f t="shared" si="0"/>
        <v>0</v>
      </c>
      <c r="BA172" s="40">
        <f t="shared" si="0"/>
        <v>1</v>
      </c>
      <c r="BB172" s="40">
        <f t="shared" si="0"/>
        <v>0</v>
      </c>
      <c r="BC172" s="40">
        <f t="shared" si="0"/>
        <v>0</v>
      </c>
      <c r="BD172" s="40">
        <f>IF(Q172=MAX(Q172:Q181),1,0)</f>
        <v>1</v>
      </c>
      <c r="BE172" s="40">
        <f>IF(R172=MAX(R172:R181),1,0)</f>
        <v>0</v>
      </c>
      <c r="BF172" s="40">
        <f t="shared" ref="BF172:BG172" si="1">IF(S172=MAX(S172:S181),1,0)</f>
        <v>0</v>
      </c>
      <c r="BG172" s="40">
        <f t="shared" si="1"/>
        <v>1</v>
      </c>
      <c r="BH172" s="40">
        <f>IF(U172=MAX(U172:U181),1,0)</f>
        <v>0</v>
      </c>
      <c r="BI172" s="40">
        <f>IF(V172=MAX(V172:V181),1,0)</f>
        <v>0</v>
      </c>
      <c r="BJ172" s="40">
        <f t="shared" ref="BJ172:BU172" si="2">IF(W172=MAX(W172:W181),1,0)</f>
        <v>0</v>
      </c>
      <c r="BK172" s="40">
        <f t="shared" si="2"/>
        <v>0</v>
      </c>
      <c r="BL172" s="40">
        <f t="shared" si="2"/>
        <v>0</v>
      </c>
      <c r="BM172" s="40">
        <f t="shared" si="2"/>
        <v>0</v>
      </c>
      <c r="BN172" s="40">
        <f t="shared" si="2"/>
        <v>0</v>
      </c>
      <c r="BO172" s="40">
        <f t="shared" si="2"/>
        <v>0</v>
      </c>
      <c r="BP172" s="40">
        <f t="shared" si="2"/>
        <v>1</v>
      </c>
      <c r="BQ172" s="40">
        <f t="shared" si="2"/>
        <v>1</v>
      </c>
      <c r="BR172" s="40">
        <f t="shared" si="2"/>
        <v>1</v>
      </c>
      <c r="BS172" s="40">
        <f t="shared" si="2"/>
        <v>0</v>
      </c>
      <c r="BT172" s="40">
        <f t="shared" si="2"/>
        <v>0</v>
      </c>
      <c r="BU172" s="40">
        <f t="shared" si="2"/>
        <v>0</v>
      </c>
      <c r="BV172" s="40">
        <f>IF(AI172=MAX(AI172:AI181),1,0)</f>
        <v>0</v>
      </c>
      <c r="BW172" s="40">
        <f>IF(AJ172=MAX(AJ172:AJ181),1,0)</f>
        <v>0</v>
      </c>
      <c r="BX172" s="40">
        <f t="shared" ref="BX172:BZ172" si="3">IF(AK172=MAX(AK172:AK181),1,0)</f>
        <v>1</v>
      </c>
      <c r="BY172" s="40">
        <f t="shared" si="3"/>
        <v>0</v>
      </c>
      <c r="BZ172" s="40">
        <f t="shared" si="3"/>
        <v>1</v>
      </c>
      <c r="CA172" s="40">
        <f>IF(AN172=MAX(AN172:AN181),1,0)</f>
        <v>1</v>
      </c>
      <c r="CB172" s="14"/>
      <c r="CC172" s="14"/>
      <c r="CD172" s="14"/>
    </row>
    <row r="173" spans="1:82" x14ac:dyDescent="0.25">
      <c r="A173" s="39" t="str">
        <f>Accueil!C14</f>
        <v>Manu</v>
      </c>
      <c r="B173" s="39">
        <f>Accueil!D14</f>
        <v>176</v>
      </c>
      <c r="C173" s="39">
        <f>Accueil!E14</f>
        <v>4</v>
      </c>
      <c r="D173" s="39">
        <f>Accueil!F14</f>
        <v>6</v>
      </c>
      <c r="E173" s="39">
        <f>Accueil!G14</f>
        <v>4</v>
      </c>
      <c r="F173" s="39">
        <f>Accueil!H14</f>
        <v>1</v>
      </c>
      <c r="G173" s="39">
        <f>Accueil!I14</f>
        <v>3</v>
      </c>
      <c r="H173" s="39">
        <f>Accueil!J14</f>
        <v>5</v>
      </c>
      <c r="I173" s="39">
        <f>Accueil!K14</f>
        <v>4</v>
      </c>
      <c r="J173" s="39">
        <f>Accueil!L14</f>
        <v>7</v>
      </c>
      <c r="K173" s="39">
        <f>Accueil!M14</f>
        <v>5</v>
      </c>
      <c r="L173" s="39">
        <f>Accueil!N14</f>
        <v>5</v>
      </c>
      <c r="M173" s="39">
        <f>Accueil!O14</f>
        <v>7</v>
      </c>
      <c r="N173" s="39">
        <f>Accueil!P14</f>
        <v>4</v>
      </c>
      <c r="O173" s="39">
        <f>Accueil!Q14</f>
        <v>5</v>
      </c>
      <c r="P173" s="39">
        <f>Accueil!R14</f>
        <v>4</v>
      </c>
      <c r="Q173" s="39">
        <f>Accueil!S14</f>
        <v>6</v>
      </c>
      <c r="R173" s="39">
        <f>Accueil!T14</f>
        <v>5</v>
      </c>
      <c r="S173" s="39">
        <f>Accueil!U14</f>
        <v>7</v>
      </c>
      <c r="T173" s="39">
        <f>Accueil!V14</f>
        <v>3</v>
      </c>
      <c r="U173" s="39">
        <f>Accueil!W14</f>
        <v>7</v>
      </c>
      <c r="V173" s="39">
        <f>Accueil!X14</f>
        <v>5</v>
      </c>
      <c r="W173" s="39">
        <f>Accueil!Y14</f>
        <v>4</v>
      </c>
      <c r="X173" s="39">
        <f>Accueil!Z14</f>
        <v>3</v>
      </c>
      <c r="Y173" s="39">
        <f>Accueil!AA14</f>
        <v>2</v>
      </c>
      <c r="Z173" s="39">
        <f>Accueil!AB14</f>
        <v>4</v>
      </c>
      <c r="AA173" s="39">
        <f>Accueil!AC14</f>
        <v>3</v>
      </c>
      <c r="AB173" s="39">
        <f>Accueil!AD14</f>
        <v>6</v>
      </c>
      <c r="AC173" s="39">
        <f>Accueil!AE14</f>
        <v>3</v>
      </c>
      <c r="AD173" s="39">
        <f>Accueil!AF14</f>
        <v>4</v>
      </c>
      <c r="AE173" s="39">
        <f>Accueil!AG14</f>
        <v>6</v>
      </c>
      <c r="AF173" s="39">
        <f>Accueil!AH14</f>
        <v>3</v>
      </c>
      <c r="AG173" s="39">
        <f>Accueil!AI14</f>
        <v>7</v>
      </c>
      <c r="AH173" s="39">
        <f>Accueil!AJ14</f>
        <v>4</v>
      </c>
      <c r="AI173" s="39">
        <f>Accueil!AK14</f>
        <v>7</v>
      </c>
      <c r="AJ173" s="39">
        <f>Accueil!AL14</f>
        <v>5</v>
      </c>
      <c r="AK173" s="39">
        <f>Accueil!AM14</f>
        <v>4</v>
      </c>
      <c r="AL173" s="39">
        <f>Accueil!AN14</f>
        <v>5</v>
      </c>
      <c r="AM173" s="39">
        <f>Accueil!AO14</f>
        <v>4</v>
      </c>
      <c r="AN173" s="39">
        <f>Accueil!AP14</f>
        <v>5</v>
      </c>
      <c r="AO173" s="39">
        <f>Accueil!AQ14</f>
        <v>4.6315789473684212</v>
      </c>
      <c r="AP173" s="40">
        <f>IF(C173=MAX(C172:C181),1,0)</f>
        <v>0</v>
      </c>
      <c r="AQ173" s="40">
        <f>IF(D173=MAX(D172:D181),1,0)</f>
        <v>1</v>
      </c>
      <c r="AR173" s="40">
        <f t="shared" ref="AR173:BC173" si="4">IF(E173=MAX(E172:E181),1,0)</f>
        <v>0</v>
      </c>
      <c r="AS173" s="40">
        <f t="shared" si="4"/>
        <v>0</v>
      </c>
      <c r="AT173" s="40">
        <f t="shared" si="4"/>
        <v>0</v>
      </c>
      <c r="AU173" s="40">
        <f t="shared" si="4"/>
        <v>0</v>
      </c>
      <c r="AV173" s="40">
        <f t="shared" si="4"/>
        <v>0</v>
      </c>
      <c r="AW173" s="40">
        <f t="shared" si="4"/>
        <v>0</v>
      </c>
      <c r="AX173" s="40">
        <f t="shared" si="4"/>
        <v>1</v>
      </c>
      <c r="AY173" s="40">
        <f t="shared" si="4"/>
        <v>0</v>
      </c>
      <c r="AZ173" s="40">
        <f t="shared" si="4"/>
        <v>1</v>
      </c>
      <c r="BA173" s="40">
        <f t="shared" si="4"/>
        <v>0</v>
      </c>
      <c r="BB173" s="40">
        <f t="shared" si="4"/>
        <v>0</v>
      </c>
      <c r="BC173" s="40">
        <f t="shared" si="4"/>
        <v>0</v>
      </c>
      <c r="BD173" s="40">
        <f>IF(Q173=MAX(Q172:Q181),1,0)</f>
        <v>0</v>
      </c>
      <c r="BE173" s="40">
        <f>IF(R173=MAX(R172:R181),1,0)</f>
        <v>0</v>
      </c>
      <c r="BF173" s="40">
        <f t="shared" ref="BF173:BG173" si="5">IF(S173=MAX(S172:S181),1,0)</f>
        <v>1</v>
      </c>
      <c r="BG173" s="40">
        <f t="shared" si="5"/>
        <v>0</v>
      </c>
      <c r="BH173" s="40">
        <f>IF(U173=MAX(U172:U181),1,0)</f>
        <v>1</v>
      </c>
      <c r="BI173" s="40">
        <f>IF(V173=MAX(V172:V181),1,0)</f>
        <v>1</v>
      </c>
      <c r="BJ173" s="40">
        <f t="shared" ref="BJ173:BU173" si="6">IF(W173=MAX(W172:W181),1,0)</f>
        <v>0</v>
      </c>
      <c r="BK173" s="40">
        <f t="shared" si="6"/>
        <v>0</v>
      </c>
      <c r="BL173" s="40">
        <f t="shared" si="6"/>
        <v>0</v>
      </c>
      <c r="BM173" s="40">
        <f t="shared" si="6"/>
        <v>0</v>
      </c>
      <c r="BN173" s="40">
        <f t="shared" si="6"/>
        <v>0</v>
      </c>
      <c r="BO173" s="40">
        <f t="shared" si="6"/>
        <v>1</v>
      </c>
      <c r="BP173" s="40">
        <f t="shared" si="6"/>
        <v>0</v>
      </c>
      <c r="BQ173" s="40">
        <f t="shared" si="6"/>
        <v>0</v>
      </c>
      <c r="BR173" s="40">
        <f t="shared" si="6"/>
        <v>0</v>
      </c>
      <c r="BS173" s="40">
        <f t="shared" si="6"/>
        <v>0</v>
      </c>
      <c r="BT173" s="40">
        <f t="shared" si="6"/>
        <v>1</v>
      </c>
      <c r="BU173" s="40">
        <f t="shared" si="6"/>
        <v>0</v>
      </c>
      <c r="BV173" s="40">
        <f>IF(AI173=MAX(AI172:AI181),1,0)</f>
        <v>0</v>
      </c>
      <c r="BW173" s="40">
        <f>IF(AJ173=MAX(AJ172:AJ181),1,0)</f>
        <v>0</v>
      </c>
      <c r="BX173" s="40">
        <f t="shared" ref="BX173:BZ173" si="7">IF(AK173=MAX(AK172:AK181),1,0)</f>
        <v>0</v>
      </c>
      <c r="BY173" s="40">
        <f t="shared" si="7"/>
        <v>0</v>
      </c>
      <c r="BZ173" s="40">
        <f t="shared" si="7"/>
        <v>0</v>
      </c>
      <c r="CA173" s="40">
        <f>IF(AN173=MAX(AN172:AN181),1,0)</f>
        <v>1</v>
      </c>
      <c r="CB173" s="14"/>
      <c r="CC173" s="14"/>
      <c r="CD173" s="14"/>
    </row>
    <row r="174" spans="1:82" x14ac:dyDescent="0.25">
      <c r="A174" s="39" t="str">
        <f>Accueil!C15</f>
        <v>Rémi</v>
      </c>
      <c r="B174" s="39">
        <f>Accueil!D15</f>
        <v>171</v>
      </c>
      <c r="C174" s="39">
        <f>Accueil!E15</f>
        <v>4</v>
      </c>
      <c r="D174" s="39">
        <f>Accueil!F15</f>
        <v>4</v>
      </c>
      <c r="E174" s="39">
        <f>Accueil!G15</f>
        <v>6</v>
      </c>
      <c r="F174" s="39">
        <f>Accueil!H15</f>
        <v>2</v>
      </c>
      <c r="G174" s="39">
        <f>Accueil!I15</f>
        <v>2</v>
      </c>
      <c r="H174" s="39">
        <f>Accueil!J15</f>
        <v>5</v>
      </c>
      <c r="I174" s="39">
        <f>Accueil!K15</f>
        <v>3</v>
      </c>
      <c r="J174" s="39">
        <f>Accueil!L15</f>
        <v>6</v>
      </c>
      <c r="K174" s="39">
        <f>Accueil!M15</f>
        <v>2</v>
      </c>
      <c r="L174" s="39">
        <f>Accueil!N15</f>
        <v>5</v>
      </c>
      <c r="M174" s="39">
        <f>Accueil!O15</f>
        <v>6</v>
      </c>
      <c r="N174" s="39">
        <f>Accueil!P15</f>
        <v>5</v>
      </c>
      <c r="O174" s="39">
        <f>Accueil!Q15</f>
        <v>5</v>
      </c>
      <c r="P174" s="39">
        <f>Accueil!R15</f>
        <v>5</v>
      </c>
      <c r="Q174" s="39">
        <f>Accueil!S15</f>
        <v>5</v>
      </c>
      <c r="R174" s="39">
        <f>Accueil!T15</f>
        <v>7</v>
      </c>
      <c r="S174" s="39">
        <f>Accueil!U15</f>
        <v>4</v>
      </c>
      <c r="T174" s="39">
        <f>Accueil!V15</f>
        <v>2</v>
      </c>
      <c r="U174" s="39">
        <f>Accueil!W15</f>
        <v>6</v>
      </c>
      <c r="V174" s="39">
        <f>Accueil!X15</f>
        <v>4</v>
      </c>
      <c r="W174" s="39">
        <f>Accueil!Y15</f>
        <v>6</v>
      </c>
      <c r="X174" s="39">
        <f>Accueil!Z15</f>
        <v>1</v>
      </c>
      <c r="Y174" s="39">
        <f>Accueil!AA15</f>
        <v>2</v>
      </c>
      <c r="Z174" s="39">
        <f>Accueil!AB15</f>
        <v>5</v>
      </c>
      <c r="AA174" s="39">
        <f>Accueil!AC15</f>
        <v>6</v>
      </c>
      <c r="AB174" s="39">
        <f>Accueil!AD15</f>
        <v>4</v>
      </c>
      <c r="AC174" s="39">
        <f>Accueil!AE15</f>
        <v>4</v>
      </c>
      <c r="AD174" s="39">
        <f>Accueil!AF15</f>
        <v>3</v>
      </c>
      <c r="AE174" s="39">
        <f>Accueil!AG15</f>
        <v>4</v>
      </c>
      <c r="AF174" s="39">
        <f>Accueil!AH15</f>
        <v>5</v>
      </c>
      <c r="AG174" s="39">
        <f>Accueil!AI15</f>
        <v>4</v>
      </c>
      <c r="AH174" s="39">
        <f>Accueil!AJ15</f>
        <v>6</v>
      </c>
      <c r="AI174" s="39">
        <f>Accueil!AK15</f>
        <v>6</v>
      </c>
      <c r="AJ174" s="39">
        <f>Accueil!AL15</f>
        <v>8</v>
      </c>
      <c r="AK174" s="39">
        <f>Accueil!AM15</f>
        <v>4</v>
      </c>
      <c r="AL174" s="39">
        <f>Accueil!AN15</f>
        <v>6</v>
      </c>
      <c r="AM174" s="39">
        <f>Accueil!AO15</f>
        <v>4</v>
      </c>
      <c r="AN174" s="39">
        <f>Accueil!AP15</f>
        <v>5</v>
      </c>
      <c r="AO174" s="39">
        <f>Accueil!AQ15</f>
        <v>4.5</v>
      </c>
      <c r="AP174" s="40">
        <f>IF(C174=MAX(C172:C181),1,0)</f>
        <v>0</v>
      </c>
      <c r="AQ174" s="40">
        <f>IF(D174=MAX(D172:D181),1,0)</f>
        <v>0</v>
      </c>
      <c r="AR174" s="40">
        <f t="shared" ref="AR174:BC174" si="8">IF(E174=MAX(E172:E181),1,0)</f>
        <v>1</v>
      </c>
      <c r="AS174" s="40">
        <f t="shared" si="8"/>
        <v>0</v>
      </c>
      <c r="AT174" s="40">
        <f t="shared" si="8"/>
        <v>0</v>
      </c>
      <c r="AU174" s="40">
        <f t="shared" si="8"/>
        <v>0</v>
      </c>
      <c r="AV174" s="40">
        <f t="shared" si="8"/>
        <v>0</v>
      </c>
      <c r="AW174" s="40">
        <f t="shared" si="8"/>
        <v>0</v>
      </c>
      <c r="AX174" s="40">
        <f t="shared" si="8"/>
        <v>0</v>
      </c>
      <c r="AY174" s="40">
        <f t="shared" si="8"/>
        <v>0</v>
      </c>
      <c r="AZ174" s="40">
        <f t="shared" si="8"/>
        <v>0</v>
      </c>
      <c r="BA174" s="40">
        <f t="shared" si="8"/>
        <v>0</v>
      </c>
      <c r="BB174" s="40">
        <f t="shared" si="8"/>
        <v>0</v>
      </c>
      <c r="BC174" s="40">
        <f t="shared" si="8"/>
        <v>0</v>
      </c>
      <c r="BD174" s="40">
        <f>IF(Q174=MAX(Q172:Q181),1,0)</f>
        <v>0</v>
      </c>
      <c r="BE174" s="40">
        <f>IF(R174=MAX(R172:R181),1,0)</f>
        <v>1</v>
      </c>
      <c r="BF174" s="40">
        <f t="shared" ref="BF174:BG174" si="9">IF(S174=MAX(S172:S181),1,0)</f>
        <v>0</v>
      </c>
      <c r="BG174" s="40">
        <f t="shared" si="9"/>
        <v>0</v>
      </c>
      <c r="BH174" s="40">
        <f>IF(U174=MAX(U172:U181),1,0)</f>
        <v>0</v>
      </c>
      <c r="BI174" s="40">
        <f>IF(V174=MAX(V172:V181),1,0)</f>
        <v>0</v>
      </c>
      <c r="BJ174" s="40">
        <f t="shared" ref="BJ174:BU174" si="10">IF(W174=MAX(W172:W181),1,0)</f>
        <v>1</v>
      </c>
      <c r="BK174" s="40">
        <f t="shared" si="10"/>
        <v>0</v>
      </c>
      <c r="BL174" s="40">
        <f t="shared" si="10"/>
        <v>0</v>
      </c>
      <c r="BM174" s="40">
        <f t="shared" si="10"/>
        <v>0</v>
      </c>
      <c r="BN174" s="40">
        <f t="shared" si="10"/>
        <v>1</v>
      </c>
      <c r="BO174" s="40">
        <f t="shared" si="10"/>
        <v>0</v>
      </c>
      <c r="BP174" s="40">
        <f t="shared" si="10"/>
        <v>0</v>
      </c>
      <c r="BQ174" s="40">
        <f t="shared" si="10"/>
        <v>0</v>
      </c>
      <c r="BR174" s="40">
        <f t="shared" si="10"/>
        <v>0</v>
      </c>
      <c r="BS174" s="40">
        <f t="shared" si="10"/>
        <v>0</v>
      </c>
      <c r="BT174" s="40">
        <f t="shared" si="10"/>
        <v>0</v>
      </c>
      <c r="BU174" s="40">
        <f t="shared" si="10"/>
        <v>1</v>
      </c>
      <c r="BV174" s="40">
        <f>IF(AI174=MAX(AI172:AI181),1,0)</f>
        <v>0</v>
      </c>
      <c r="BW174" s="40">
        <f>IF(AJ174=MAX(AJ172:AJ181),1,0)</f>
        <v>1</v>
      </c>
      <c r="BX174" s="40">
        <f t="shared" ref="BX174:BZ174" si="11">IF(AK174=MAX(AK172:AK181),1,0)</f>
        <v>0</v>
      </c>
      <c r="BY174" s="40">
        <f t="shared" si="11"/>
        <v>1</v>
      </c>
      <c r="BZ174" s="40">
        <f t="shared" si="11"/>
        <v>0</v>
      </c>
      <c r="CA174" s="40">
        <f>IF(AN174=MAX(AN172:AN181),1,0)</f>
        <v>1</v>
      </c>
      <c r="CB174" s="14"/>
      <c r="CC174" s="14"/>
      <c r="CD174" s="14"/>
    </row>
    <row r="175" spans="1:82" x14ac:dyDescent="0.25">
      <c r="A175" s="39" t="str">
        <f>Accueil!C16</f>
        <v>James</v>
      </c>
      <c r="B175" s="39">
        <f>Accueil!D16</f>
        <v>168</v>
      </c>
      <c r="C175" s="39">
        <f>Accueil!E16</f>
        <v>5</v>
      </c>
      <c r="D175" s="39">
        <f>Accueil!F16</f>
        <v>0</v>
      </c>
      <c r="E175" s="39">
        <f>Accueil!G16</f>
        <v>4</v>
      </c>
      <c r="F175" s="39">
        <f>Accueil!H16</f>
        <v>2</v>
      </c>
      <c r="G175" s="39">
        <f>Accueil!I16</f>
        <v>4</v>
      </c>
      <c r="H175" s="39">
        <f>Accueil!J16</f>
        <v>6</v>
      </c>
      <c r="I175" s="39">
        <f>Accueil!K16</f>
        <v>0</v>
      </c>
      <c r="J175" s="39">
        <f>Accueil!L16</f>
        <v>0</v>
      </c>
      <c r="K175" s="39">
        <f>Accueil!M16</f>
        <v>4</v>
      </c>
      <c r="L175" s="39">
        <f>Accueil!N16</f>
        <v>4</v>
      </c>
      <c r="M175" s="39">
        <f>Accueil!O16</f>
        <v>6</v>
      </c>
      <c r="N175" s="39">
        <f>Accueil!P16</f>
        <v>5</v>
      </c>
      <c r="O175" s="39">
        <f>Accueil!Q16</f>
        <v>6</v>
      </c>
      <c r="P175" s="39">
        <f>Accueil!R16</f>
        <v>5</v>
      </c>
      <c r="Q175" s="39">
        <f>Accueil!S16</f>
        <v>5</v>
      </c>
      <c r="R175" s="39">
        <f>Accueil!T16</f>
        <v>4</v>
      </c>
      <c r="S175" s="39">
        <f>Accueil!U16</f>
        <v>7</v>
      </c>
      <c r="T175" s="39">
        <f>Accueil!V16</f>
        <v>3</v>
      </c>
      <c r="U175" s="39">
        <f>Accueil!W16</f>
        <v>5</v>
      </c>
      <c r="V175" s="39">
        <f>Accueil!X16</f>
        <v>4</v>
      </c>
      <c r="W175" s="39">
        <f>Accueil!Y16</f>
        <v>5</v>
      </c>
      <c r="X175" s="39">
        <f>Accueil!Z16</f>
        <v>5</v>
      </c>
      <c r="Y175" s="39">
        <f>Accueil!AA16</f>
        <v>2</v>
      </c>
      <c r="Z175" s="39">
        <f>Accueil!AB16</f>
        <v>4</v>
      </c>
      <c r="AA175" s="39">
        <f>Accueil!AC16</f>
        <v>4</v>
      </c>
      <c r="AB175" s="39">
        <f>Accueil!AD16</f>
        <v>4</v>
      </c>
      <c r="AC175" s="39">
        <f>Accueil!AE16</f>
        <v>6</v>
      </c>
      <c r="AD175" s="39">
        <f>Accueil!AF16</f>
        <v>6</v>
      </c>
      <c r="AE175" s="39">
        <f>Accueil!AG16</f>
        <v>4</v>
      </c>
      <c r="AF175" s="39">
        <f>Accueil!AH16</f>
        <v>6</v>
      </c>
      <c r="AG175" s="39">
        <f>Accueil!AI16</f>
        <v>5</v>
      </c>
      <c r="AH175" s="39">
        <f>Accueil!AJ16</f>
        <v>6</v>
      </c>
      <c r="AI175" s="39">
        <f>Accueil!AK16</f>
        <v>7</v>
      </c>
      <c r="AJ175" s="39">
        <f>Accueil!AL16</f>
        <v>5</v>
      </c>
      <c r="AK175" s="39">
        <f>Accueil!AM16</f>
        <v>4</v>
      </c>
      <c r="AL175" s="39">
        <f>Accueil!AN16</f>
        <v>6</v>
      </c>
      <c r="AM175" s="39">
        <f>Accueil!AO16</f>
        <v>5</v>
      </c>
      <c r="AN175" s="39">
        <f>Accueil!AP16</f>
        <v>5</v>
      </c>
      <c r="AO175" s="39">
        <f>Accueil!AQ16</f>
        <v>4.8</v>
      </c>
      <c r="AP175" s="40">
        <f>IF(C175=MAX(C172:C181),1,0)</f>
        <v>0</v>
      </c>
      <c r="AQ175" s="40">
        <f>IF(D175=MAX(D172:D181),1,0)</f>
        <v>0</v>
      </c>
      <c r="AR175" s="40">
        <f t="shared" ref="AR175:BC175" si="12">IF(E175=MAX(E172:E181),1,0)</f>
        <v>0</v>
      </c>
      <c r="AS175" s="40">
        <f t="shared" si="12"/>
        <v>0</v>
      </c>
      <c r="AT175" s="40">
        <f t="shared" si="12"/>
        <v>0</v>
      </c>
      <c r="AU175" s="40">
        <f t="shared" si="12"/>
        <v>0</v>
      </c>
      <c r="AV175" s="40">
        <f t="shared" si="12"/>
        <v>0</v>
      </c>
      <c r="AW175" s="40">
        <f t="shared" si="12"/>
        <v>0</v>
      </c>
      <c r="AX175" s="40">
        <f t="shared" si="12"/>
        <v>0</v>
      </c>
      <c r="AY175" s="40">
        <f t="shared" si="12"/>
        <v>0</v>
      </c>
      <c r="AZ175" s="40">
        <f t="shared" si="12"/>
        <v>0</v>
      </c>
      <c r="BA175" s="40">
        <f t="shared" si="12"/>
        <v>0</v>
      </c>
      <c r="BB175" s="40">
        <f t="shared" si="12"/>
        <v>1</v>
      </c>
      <c r="BC175" s="40">
        <f t="shared" si="12"/>
        <v>0</v>
      </c>
      <c r="BD175" s="40">
        <f>IF(Q175=MAX(Q172:Q181),1,0)</f>
        <v>0</v>
      </c>
      <c r="BE175" s="40">
        <f>IF(R175=MAX(R172:R181),1,0)</f>
        <v>0</v>
      </c>
      <c r="BF175" s="40">
        <f t="shared" ref="BF175:BG175" si="13">IF(S175=MAX(S172:S181),1,0)</f>
        <v>1</v>
      </c>
      <c r="BG175" s="40">
        <f t="shared" si="13"/>
        <v>0</v>
      </c>
      <c r="BH175" s="40">
        <f>IF(U175=MAX(U172:U181),1,0)</f>
        <v>0</v>
      </c>
      <c r="BI175" s="40">
        <f>IF(V175=MAX(V172:V181),1,0)</f>
        <v>0</v>
      </c>
      <c r="BJ175" s="40">
        <f t="shared" ref="BJ175:BU175" si="14">IF(W175=MAX(W172:W181),1,0)</f>
        <v>0</v>
      </c>
      <c r="BK175" s="40">
        <f t="shared" si="14"/>
        <v>1</v>
      </c>
      <c r="BL175" s="40">
        <f t="shared" si="14"/>
        <v>0</v>
      </c>
      <c r="BM175" s="40">
        <f t="shared" si="14"/>
        <v>0</v>
      </c>
      <c r="BN175" s="40">
        <f t="shared" si="14"/>
        <v>0</v>
      </c>
      <c r="BO175" s="40">
        <f t="shared" si="14"/>
        <v>0</v>
      </c>
      <c r="BP175" s="40">
        <f t="shared" si="14"/>
        <v>0</v>
      </c>
      <c r="BQ175" s="40">
        <f t="shared" si="14"/>
        <v>1</v>
      </c>
      <c r="BR175" s="40">
        <f t="shared" si="14"/>
        <v>0</v>
      </c>
      <c r="BS175" s="40">
        <f t="shared" si="14"/>
        <v>1</v>
      </c>
      <c r="BT175" s="40">
        <f t="shared" si="14"/>
        <v>0</v>
      </c>
      <c r="BU175" s="40">
        <f t="shared" si="14"/>
        <v>1</v>
      </c>
      <c r="BV175" s="40">
        <f>IF(AI175=MAX(AI172:AI181),1,0)</f>
        <v>0</v>
      </c>
      <c r="BW175" s="40">
        <f>IF(AJ175=MAX(AJ172:AJ181),1,0)</f>
        <v>0</v>
      </c>
      <c r="BX175" s="40">
        <f t="shared" ref="BX175:BZ175" si="15">IF(AK175=MAX(AK172:AK181),1,0)</f>
        <v>0</v>
      </c>
      <c r="BY175" s="40">
        <f t="shared" si="15"/>
        <v>1</v>
      </c>
      <c r="BZ175" s="40">
        <f t="shared" si="15"/>
        <v>0</v>
      </c>
      <c r="CA175" s="40">
        <f>IF(AN175=MAX(AN172:AN181),1,0)</f>
        <v>1</v>
      </c>
      <c r="CB175" s="14"/>
      <c r="CC175" s="14"/>
      <c r="CD175" s="14"/>
    </row>
    <row r="176" spans="1:82" x14ac:dyDescent="0.25">
      <c r="A176" s="39" t="str">
        <f>Accueil!C17</f>
        <v>Sarah</v>
      </c>
      <c r="B176" s="39">
        <f>Accueil!D17</f>
        <v>167</v>
      </c>
      <c r="C176" s="39">
        <f>Accueil!E17</f>
        <v>4</v>
      </c>
      <c r="D176" s="39">
        <f>Accueil!F17</f>
        <v>5</v>
      </c>
      <c r="E176" s="39">
        <f>Accueil!G17</f>
        <v>3</v>
      </c>
      <c r="F176" s="39">
        <f>Accueil!H17</f>
        <v>2</v>
      </c>
      <c r="G176" s="39">
        <f>Accueil!I17</f>
        <v>5</v>
      </c>
      <c r="H176" s="39">
        <f>Accueil!J17</f>
        <v>2</v>
      </c>
      <c r="I176" s="39">
        <f>Accueil!K17</f>
        <v>5</v>
      </c>
      <c r="J176" s="39">
        <f>Accueil!L17</f>
        <v>5</v>
      </c>
      <c r="K176" s="39">
        <f>Accueil!M17</f>
        <v>4</v>
      </c>
      <c r="L176" s="39">
        <f>Accueil!N17</f>
        <v>6</v>
      </c>
      <c r="M176" s="39">
        <f>Accueil!O17</f>
        <v>6</v>
      </c>
      <c r="N176" s="39">
        <f>Accueil!P17</f>
        <v>5</v>
      </c>
      <c r="O176" s="39">
        <f>Accueil!Q17</f>
        <v>2</v>
      </c>
      <c r="P176" s="39">
        <f>Accueil!R17</f>
        <v>6</v>
      </c>
      <c r="Q176" s="39">
        <f>Accueil!S17</f>
        <v>5</v>
      </c>
      <c r="R176" s="39">
        <f>Accueil!T17</f>
        <v>6</v>
      </c>
      <c r="S176" s="39">
        <f>Accueil!U17</f>
        <v>1</v>
      </c>
      <c r="T176" s="39">
        <f>Accueil!V17</f>
        <v>4</v>
      </c>
      <c r="U176" s="39">
        <f>Accueil!W17</f>
        <v>4</v>
      </c>
      <c r="V176" s="39">
        <f>Accueil!X17</f>
        <v>3</v>
      </c>
      <c r="W176" s="39">
        <f>Accueil!Y17</f>
        <v>5</v>
      </c>
      <c r="X176" s="39">
        <f>Accueil!Z17</f>
        <v>4</v>
      </c>
      <c r="Y176" s="39">
        <f>Accueil!AA17</f>
        <v>4</v>
      </c>
      <c r="Z176" s="39">
        <f>Accueil!AB17</f>
        <v>6</v>
      </c>
      <c r="AA176" s="39">
        <f>Accueil!AC17</f>
        <v>4</v>
      </c>
      <c r="AB176" s="39">
        <f>Accueil!AD17</f>
        <v>2</v>
      </c>
      <c r="AC176" s="39">
        <f>Accueil!AE17</f>
        <v>3</v>
      </c>
      <c r="AD176" s="39">
        <f>Accueil!AF17</f>
        <v>4</v>
      </c>
      <c r="AE176" s="39">
        <f>Accueil!AG17</f>
        <v>6</v>
      </c>
      <c r="AF176" s="39">
        <f>Accueil!AH17</f>
        <v>4</v>
      </c>
      <c r="AG176" s="39">
        <f>Accueil!AI17</f>
        <v>6</v>
      </c>
      <c r="AH176" s="39">
        <f>Accueil!AJ17</f>
        <v>5</v>
      </c>
      <c r="AI176" s="39">
        <f>Accueil!AK17</f>
        <v>8</v>
      </c>
      <c r="AJ176" s="39">
        <f>Accueil!AL17</f>
        <v>5</v>
      </c>
      <c r="AK176" s="39">
        <f>Accueil!AM17</f>
        <v>4</v>
      </c>
      <c r="AL176" s="39">
        <f>Accueil!AN17</f>
        <v>6</v>
      </c>
      <c r="AM176" s="39">
        <f>Accueil!AO17</f>
        <v>5</v>
      </c>
      <c r="AN176" s="39">
        <f>Accueil!AP17</f>
        <v>3</v>
      </c>
      <c r="AO176" s="39">
        <f>Accueil!AQ17</f>
        <v>4.3947368421052628</v>
      </c>
      <c r="AP176" s="40">
        <f>IF(C176=MAX(C172:C181),1,0)</f>
        <v>0</v>
      </c>
      <c r="AQ176" s="40">
        <f>IF(D176=MAX(D172:D181),1,0)</f>
        <v>0</v>
      </c>
      <c r="AR176" s="40">
        <f t="shared" ref="AR176:BC176" si="16">IF(E176=MAX(E172:E181),1,0)</f>
        <v>0</v>
      </c>
      <c r="AS176" s="40">
        <f t="shared" si="16"/>
        <v>0</v>
      </c>
      <c r="AT176" s="40">
        <f t="shared" si="16"/>
        <v>0</v>
      </c>
      <c r="AU176" s="40">
        <f t="shared" si="16"/>
        <v>0</v>
      </c>
      <c r="AV176" s="40">
        <f t="shared" si="16"/>
        <v>1</v>
      </c>
      <c r="AW176" s="40">
        <f t="shared" si="16"/>
        <v>0</v>
      </c>
      <c r="AX176" s="40">
        <f t="shared" si="16"/>
        <v>0</v>
      </c>
      <c r="AY176" s="40">
        <f t="shared" si="16"/>
        <v>1</v>
      </c>
      <c r="AZ176" s="40">
        <f t="shared" si="16"/>
        <v>0</v>
      </c>
      <c r="BA176" s="40">
        <f t="shared" si="16"/>
        <v>0</v>
      </c>
      <c r="BB176" s="40">
        <f t="shared" si="16"/>
        <v>0</v>
      </c>
      <c r="BC176" s="40">
        <f t="shared" si="16"/>
        <v>1</v>
      </c>
      <c r="BD176" s="40">
        <f>IF(Q176=MAX(Q172:Q181),1,0)</f>
        <v>0</v>
      </c>
      <c r="BE176" s="40">
        <f>IF(R176=MAX(R172:R181),1,0)</f>
        <v>0</v>
      </c>
      <c r="BF176" s="40">
        <f t="shared" ref="BF176:BG176" si="17">IF(S176=MAX(S172:S181),1,0)</f>
        <v>0</v>
      </c>
      <c r="BG176" s="40">
        <f t="shared" si="17"/>
        <v>1</v>
      </c>
      <c r="BH176" s="40">
        <f>IF(U176=MAX(U172:U181),1,0)</f>
        <v>0</v>
      </c>
      <c r="BI176" s="40">
        <f>IF(V176=MAX(V172:V181),1,0)</f>
        <v>0</v>
      </c>
      <c r="BJ176" s="40">
        <f t="shared" ref="BJ176:BU176" si="18">IF(W176=MAX(W172:W181),1,0)</f>
        <v>0</v>
      </c>
      <c r="BK176" s="40">
        <f t="shared" si="18"/>
        <v>0</v>
      </c>
      <c r="BL176" s="40">
        <f t="shared" si="18"/>
        <v>1</v>
      </c>
      <c r="BM176" s="40">
        <f t="shared" si="18"/>
        <v>1</v>
      </c>
      <c r="BN176" s="40">
        <f t="shared" si="18"/>
        <v>0</v>
      </c>
      <c r="BO176" s="40">
        <f t="shared" si="18"/>
        <v>0</v>
      </c>
      <c r="BP176" s="40">
        <f t="shared" si="18"/>
        <v>0</v>
      </c>
      <c r="BQ176" s="40">
        <f t="shared" si="18"/>
        <v>0</v>
      </c>
      <c r="BR176" s="40">
        <f t="shared" si="18"/>
        <v>0</v>
      </c>
      <c r="BS176" s="40">
        <f t="shared" si="18"/>
        <v>0</v>
      </c>
      <c r="BT176" s="40">
        <f t="shared" si="18"/>
        <v>0</v>
      </c>
      <c r="BU176" s="40">
        <f t="shared" si="18"/>
        <v>0</v>
      </c>
      <c r="BV176" s="40">
        <f>IF(AI176=MAX(AI172:AI181),1,0)</f>
        <v>1</v>
      </c>
      <c r="BW176" s="40">
        <f>IF(AJ176=MAX(AJ172:AJ181),1,0)</f>
        <v>0</v>
      </c>
      <c r="BX176" s="40">
        <f t="shared" ref="BX176:BZ176" si="19">IF(AK176=MAX(AK172:AK181),1,0)</f>
        <v>0</v>
      </c>
      <c r="BY176" s="40">
        <f t="shared" si="19"/>
        <v>1</v>
      </c>
      <c r="BZ176" s="40">
        <f t="shared" si="19"/>
        <v>0</v>
      </c>
      <c r="CA176" s="40">
        <f>IF(AN176=MAX(AN172:AN181),1,0)</f>
        <v>0</v>
      </c>
      <c r="CB176" s="14"/>
      <c r="CC176" s="14"/>
      <c r="CD176" s="14"/>
    </row>
    <row r="177" spans="1:82" x14ac:dyDescent="0.25">
      <c r="A177" s="39" t="str">
        <f>Accueil!C18</f>
        <v>Mélanie</v>
      </c>
      <c r="B177" s="39">
        <f>Accueil!D18</f>
        <v>162</v>
      </c>
      <c r="C177" s="39">
        <f>Accueil!E18</f>
        <v>3</v>
      </c>
      <c r="D177" s="39">
        <f>Accueil!F18</f>
        <v>5</v>
      </c>
      <c r="E177" s="39">
        <f>Accueil!G18</f>
        <v>2</v>
      </c>
      <c r="F177" s="39">
        <f>Accueil!H18</f>
        <v>4</v>
      </c>
      <c r="G177" s="39">
        <f>Accueil!I18</f>
        <v>7</v>
      </c>
      <c r="H177" s="39">
        <f>Accueil!J18</f>
        <v>5</v>
      </c>
      <c r="I177" s="39">
        <f>Accueil!K18</f>
        <v>2</v>
      </c>
      <c r="J177" s="39">
        <f>Accueil!L18</f>
        <v>3</v>
      </c>
      <c r="K177" s="39">
        <f>Accueil!M18</f>
        <v>3</v>
      </c>
      <c r="L177" s="39">
        <f>Accueil!N18</f>
        <v>6</v>
      </c>
      <c r="M177" s="39">
        <f>Accueil!O18</f>
        <v>4</v>
      </c>
      <c r="N177" s="39">
        <f>Accueil!P18</f>
        <v>4</v>
      </c>
      <c r="O177" s="39">
        <f>Accueil!Q18</f>
        <v>4</v>
      </c>
      <c r="P177" s="39">
        <f>Accueil!R18</f>
        <v>5</v>
      </c>
      <c r="Q177" s="39">
        <f>Accueil!S18</f>
        <v>2</v>
      </c>
      <c r="R177" s="39">
        <f>Accueil!T18</f>
        <v>6</v>
      </c>
      <c r="S177" s="39">
        <f>Accueil!U18</f>
        <v>4</v>
      </c>
      <c r="T177" s="39">
        <f>Accueil!V18</f>
        <v>2</v>
      </c>
      <c r="U177" s="39">
        <f>Accueil!W18</f>
        <v>3</v>
      </c>
      <c r="V177" s="39">
        <f>Accueil!X18</f>
        <v>1</v>
      </c>
      <c r="W177" s="39">
        <f>Accueil!Y18</f>
        <v>4</v>
      </c>
      <c r="X177" s="39">
        <f>Accueil!Z18</f>
        <v>4</v>
      </c>
      <c r="Y177" s="39">
        <f>Accueil!AA18</f>
        <v>3</v>
      </c>
      <c r="Z177" s="39">
        <f>Accueil!AB18</f>
        <v>5</v>
      </c>
      <c r="AA177" s="39">
        <f>Accueil!AC18</f>
        <v>5</v>
      </c>
      <c r="AB177" s="39">
        <f>Accueil!AD18</f>
        <v>3</v>
      </c>
      <c r="AC177" s="39">
        <f>Accueil!AE18</f>
        <v>5</v>
      </c>
      <c r="AD177" s="39">
        <f>Accueil!AF18</f>
        <v>5</v>
      </c>
      <c r="AE177" s="39">
        <f>Accueil!AG18</f>
        <v>4</v>
      </c>
      <c r="AF177" s="39">
        <f>Accueil!AH18</f>
        <v>5</v>
      </c>
      <c r="AG177" s="39">
        <f>Accueil!AI18</f>
        <v>6</v>
      </c>
      <c r="AH177" s="39">
        <f>Accueil!AJ18</f>
        <v>5</v>
      </c>
      <c r="AI177" s="39">
        <f>Accueil!AK18</f>
        <v>8</v>
      </c>
      <c r="AJ177" s="39">
        <f>Accueil!AL18</f>
        <v>4</v>
      </c>
      <c r="AK177" s="39">
        <f>Accueil!AM18</f>
        <v>5</v>
      </c>
      <c r="AL177" s="39">
        <f>Accueil!AN18</f>
        <v>6</v>
      </c>
      <c r="AM177" s="39">
        <f>Accueil!AO18</f>
        <v>5</v>
      </c>
      <c r="AN177" s="39">
        <f>Accueil!AP18</f>
        <v>5</v>
      </c>
      <c r="AO177" s="39">
        <f>Accueil!AQ18</f>
        <v>4.2631578947368425</v>
      </c>
      <c r="AP177" s="40">
        <f>IF(C177=MAX(C172:C181),1,0)</f>
        <v>0</v>
      </c>
      <c r="AQ177" s="40">
        <f>IF(D177=MAX(D172:D181),1,0)</f>
        <v>0</v>
      </c>
      <c r="AR177" s="40">
        <f t="shared" ref="AR177:BC177" si="20">IF(E177=MAX(E172:E181),1,0)</f>
        <v>0</v>
      </c>
      <c r="AS177" s="40">
        <f t="shared" si="20"/>
        <v>1</v>
      </c>
      <c r="AT177" s="40">
        <f t="shared" si="20"/>
        <v>1</v>
      </c>
      <c r="AU177" s="40">
        <f t="shared" si="20"/>
        <v>0</v>
      </c>
      <c r="AV177" s="40">
        <f t="shared" si="20"/>
        <v>0</v>
      </c>
      <c r="AW177" s="40">
        <f t="shared" si="20"/>
        <v>0</v>
      </c>
      <c r="AX177" s="40">
        <f t="shared" si="20"/>
        <v>0</v>
      </c>
      <c r="AY177" s="40">
        <f t="shared" si="20"/>
        <v>1</v>
      </c>
      <c r="AZ177" s="40">
        <f t="shared" si="20"/>
        <v>0</v>
      </c>
      <c r="BA177" s="40">
        <f t="shared" si="20"/>
        <v>0</v>
      </c>
      <c r="BB177" s="40">
        <f t="shared" si="20"/>
        <v>0</v>
      </c>
      <c r="BC177" s="40">
        <f t="shared" si="20"/>
        <v>0</v>
      </c>
      <c r="BD177" s="40">
        <f>IF(Q177=MAX(Q172:Q181),1,0)</f>
        <v>0</v>
      </c>
      <c r="BE177" s="40">
        <f>IF(R177=MAX(R172:R181),1,0)</f>
        <v>0</v>
      </c>
      <c r="BF177" s="40">
        <f t="shared" ref="BF177:BG177" si="21">IF(S177=MAX(S172:S181),1,0)</f>
        <v>0</v>
      </c>
      <c r="BG177" s="40">
        <f t="shared" si="21"/>
        <v>0</v>
      </c>
      <c r="BH177" s="40">
        <f>IF(U177=MAX(U172:U181),1,0)</f>
        <v>0</v>
      </c>
      <c r="BI177" s="40">
        <f>IF(V177=MAX(V172:V181),1,0)</f>
        <v>0</v>
      </c>
      <c r="BJ177" s="40">
        <f t="shared" ref="BJ177:BU177" si="22">IF(W177=MAX(W172:W181),1,0)</f>
        <v>0</v>
      </c>
      <c r="BK177" s="40">
        <f t="shared" si="22"/>
        <v>0</v>
      </c>
      <c r="BL177" s="40">
        <f t="shared" si="22"/>
        <v>0</v>
      </c>
      <c r="BM177" s="40">
        <f t="shared" si="22"/>
        <v>0</v>
      </c>
      <c r="BN177" s="40">
        <f t="shared" si="22"/>
        <v>0</v>
      </c>
      <c r="BO177" s="40">
        <f t="shared" si="22"/>
        <v>0</v>
      </c>
      <c r="BP177" s="40">
        <f t="shared" si="22"/>
        <v>0</v>
      </c>
      <c r="BQ177" s="40">
        <f t="shared" si="22"/>
        <v>0</v>
      </c>
      <c r="BR177" s="40">
        <f t="shared" si="22"/>
        <v>0</v>
      </c>
      <c r="BS177" s="40">
        <f t="shared" si="22"/>
        <v>0</v>
      </c>
      <c r="BT177" s="40">
        <f t="shared" si="22"/>
        <v>0</v>
      </c>
      <c r="BU177" s="40">
        <f t="shared" si="22"/>
        <v>0</v>
      </c>
      <c r="BV177" s="40">
        <f>IF(AI177=MAX(AI172:AI181),1,0)</f>
        <v>1</v>
      </c>
      <c r="BW177" s="40">
        <f>IF(AJ177=MAX(AJ172:AJ181),1,0)</f>
        <v>0</v>
      </c>
      <c r="BX177" s="40">
        <f t="shared" ref="BX177:BZ177" si="23">IF(AK177=MAX(AK172:AK181),1,0)</f>
        <v>1</v>
      </c>
      <c r="BY177" s="40">
        <f t="shared" si="23"/>
        <v>1</v>
      </c>
      <c r="BZ177" s="40">
        <f t="shared" si="23"/>
        <v>0</v>
      </c>
      <c r="CA177" s="40">
        <f>IF(AN177=MAX(AN172:AN181),1,0)</f>
        <v>1</v>
      </c>
      <c r="CB177" s="14"/>
      <c r="CC177" s="14"/>
      <c r="CD177" s="14"/>
    </row>
    <row r="178" spans="1:82" x14ac:dyDescent="0.25">
      <c r="A178" s="39" t="str">
        <f>Accueil!C19</f>
        <v>Axel</v>
      </c>
      <c r="B178" s="39">
        <f>Accueil!D19</f>
        <v>85</v>
      </c>
      <c r="C178" s="39">
        <f>Accueil!E19</f>
        <v>6</v>
      </c>
      <c r="D178" s="39">
        <f>Accueil!F19</f>
        <v>6</v>
      </c>
      <c r="E178" s="39">
        <f>Accueil!G19</f>
        <v>4</v>
      </c>
      <c r="F178" s="39">
        <f>Accueil!H19</f>
        <v>3</v>
      </c>
      <c r="G178" s="39">
        <f>Accueil!I19</f>
        <v>3</v>
      </c>
      <c r="H178" s="39">
        <f>Accueil!J19</f>
        <v>0</v>
      </c>
      <c r="I178" s="39">
        <f>Accueil!K19</f>
        <v>4</v>
      </c>
      <c r="J178" s="39">
        <f>Accueil!L19</f>
        <v>6</v>
      </c>
      <c r="K178" s="39">
        <f>Accueil!M19</f>
        <v>2</v>
      </c>
      <c r="L178" s="39">
        <f>Accueil!N19</f>
        <v>3</v>
      </c>
      <c r="M178" s="39">
        <f>Accueil!O19</f>
        <v>6</v>
      </c>
      <c r="N178" s="39">
        <f>Accueil!P19</f>
        <v>6</v>
      </c>
      <c r="O178" s="39">
        <f>Accueil!Q19</f>
        <v>5</v>
      </c>
      <c r="P178" s="39">
        <f>Accueil!R19</f>
        <v>6</v>
      </c>
      <c r="Q178" s="39">
        <f>Accueil!S19</f>
        <v>6</v>
      </c>
      <c r="R178" s="39">
        <f>Accueil!T19</f>
        <v>3</v>
      </c>
      <c r="S178" s="39">
        <f>Accueil!U19</f>
        <v>3</v>
      </c>
      <c r="T178" s="39">
        <f>Accueil!V19</f>
        <v>2</v>
      </c>
      <c r="U178" s="39">
        <f>Accueil!W19</f>
        <v>3</v>
      </c>
      <c r="V178" s="39">
        <f>Accueil!X19</f>
        <v>3</v>
      </c>
      <c r="W178" s="39">
        <f>Accueil!Y19</f>
        <v>5</v>
      </c>
      <c r="X178" s="39">
        <f>Accueil!Z19</f>
        <v>0</v>
      </c>
      <c r="Y178" s="39">
        <f>Accueil!AA19</f>
        <v>0</v>
      </c>
      <c r="Z178" s="39">
        <f>Accueil!AB19</f>
        <v>0</v>
      </c>
      <c r="AA178" s="39">
        <f>Accueil!AC19</f>
        <v>0</v>
      </c>
      <c r="AB178" s="39">
        <f>Accueil!AD19</f>
        <v>0</v>
      </c>
      <c r="AC178" s="39">
        <f>Accueil!AE19</f>
        <v>0</v>
      </c>
      <c r="AD178" s="39">
        <f>Accueil!AF19</f>
        <v>0</v>
      </c>
      <c r="AE178" s="39">
        <f>Accueil!AG19</f>
        <v>0</v>
      </c>
      <c r="AF178" s="39">
        <f>Accueil!AH19</f>
        <v>0</v>
      </c>
      <c r="AG178" s="39">
        <f>Accueil!AI19</f>
        <v>0</v>
      </c>
      <c r="AH178" s="39">
        <f>Accueil!AJ19</f>
        <v>0</v>
      </c>
      <c r="AI178" s="39">
        <f>Accueil!AK19</f>
        <v>0</v>
      </c>
      <c r="AJ178" s="39">
        <f>Accueil!AL19</f>
        <v>0</v>
      </c>
      <c r="AK178" s="39">
        <f>Accueil!AM19</f>
        <v>0</v>
      </c>
      <c r="AL178" s="39">
        <f>Accueil!AN19</f>
        <v>0</v>
      </c>
      <c r="AM178" s="39">
        <f>Accueil!AO19</f>
        <v>0</v>
      </c>
      <c r="AN178" s="39">
        <f>Accueil!AP19</f>
        <v>0</v>
      </c>
      <c r="AO178" s="39">
        <f>Accueil!AQ19</f>
        <v>4.25</v>
      </c>
      <c r="AP178" s="40">
        <f>IF(C178=MAX(C172:C181),1,0)</f>
        <v>0</v>
      </c>
      <c r="AQ178" s="40">
        <f>IF(D178=MAX(D172:D181),1,0)</f>
        <v>1</v>
      </c>
      <c r="AR178" s="40">
        <f t="shared" ref="AR178:BC178" si="24">IF(E178=MAX(E172:E181),1,0)</f>
        <v>0</v>
      </c>
      <c r="AS178" s="40">
        <f t="shared" si="24"/>
        <v>0</v>
      </c>
      <c r="AT178" s="40">
        <f t="shared" si="24"/>
        <v>0</v>
      </c>
      <c r="AU178" s="40">
        <f t="shared" si="24"/>
        <v>0</v>
      </c>
      <c r="AV178" s="40">
        <f t="shared" si="24"/>
        <v>0</v>
      </c>
      <c r="AW178" s="40">
        <f t="shared" si="24"/>
        <v>0</v>
      </c>
      <c r="AX178" s="40">
        <f t="shared" si="24"/>
        <v>0</v>
      </c>
      <c r="AY178" s="40">
        <f t="shared" si="24"/>
        <v>0</v>
      </c>
      <c r="AZ178" s="40">
        <f t="shared" si="24"/>
        <v>0</v>
      </c>
      <c r="BA178" s="40">
        <f t="shared" si="24"/>
        <v>1</v>
      </c>
      <c r="BB178" s="40">
        <f t="shared" si="24"/>
        <v>0</v>
      </c>
      <c r="BC178" s="40">
        <f t="shared" si="24"/>
        <v>1</v>
      </c>
      <c r="BD178" s="40">
        <f>IF(Q178=MAX(Q172:Q181),1,0)</f>
        <v>0</v>
      </c>
      <c r="BE178" s="40">
        <f>IF(R178=MAX(R172:R181),1,0)</f>
        <v>0</v>
      </c>
      <c r="BF178" s="40">
        <f t="shared" ref="BF178:BG178" si="25">IF(S178=MAX(S172:S181),1,0)</f>
        <v>0</v>
      </c>
      <c r="BG178" s="40">
        <f t="shared" si="25"/>
        <v>0</v>
      </c>
      <c r="BH178" s="40">
        <f>IF(U178=MAX(U172:U181),1,0)</f>
        <v>0</v>
      </c>
      <c r="BI178" s="40">
        <f>IF(V178=MAX(V172:V181),1,0)</f>
        <v>0</v>
      </c>
      <c r="BJ178" s="40">
        <f t="shared" ref="BJ178:BU178" si="26">IF(W178=MAX(W172:W181),1,0)</f>
        <v>0</v>
      </c>
      <c r="BK178" s="40">
        <f t="shared" si="26"/>
        <v>0</v>
      </c>
      <c r="BL178" s="40">
        <f t="shared" si="26"/>
        <v>0</v>
      </c>
      <c r="BM178" s="40">
        <f t="shared" si="26"/>
        <v>0</v>
      </c>
      <c r="BN178" s="40">
        <f t="shared" si="26"/>
        <v>0</v>
      </c>
      <c r="BO178" s="40">
        <f t="shared" si="26"/>
        <v>0</v>
      </c>
      <c r="BP178" s="40">
        <f t="shared" si="26"/>
        <v>0</v>
      </c>
      <c r="BQ178" s="40">
        <f t="shared" si="26"/>
        <v>0</v>
      </c>
      <c r="BR178" s="40">
        <f t="shared" si="26"/>
        <v>0</v>
      </c>
      <c r="BS178" s="40">
        <f t="shared" si="26"/>
        <v>0</v>
      </c>
      <c r="BT178" s="40">
        <f t="shared" si="26"/>
        <v>0</v>
      </c>
      <c r="BU178" s="40">
        <f t="shared" si="26"/>
        <v>0</v>
      </c>
      <c r="BV178" s="40">
        <f>IF(AI178=MAX(AI172:AI181),1,0)</f>
        <v>0</v>
      </c>
      <c r="BW178" s="40">
        <f>IF(AJ178=MAX(AJ172:AJ181),1,0)</f>
        <v>0</v>
      </c>
      <c r="BX178" s="40">
        <f t="shared" ref="BX178:BZ178" si="27">IF(AK178=MAX(AK172:AK181),1,0)</f>
        <v>0</v>
      </c>
      <c r="BY178" s="40">
        <f t="shared" si="27"/>
        <v>0</v>
      </c>
      <c r="BZ178" s="40">
        <f t="shared" si="27"/>
        <v>0</v>
      </c>
      <c r="CA178" s="40">
        <f>IF(AN178=MAX(AN172:AN181),1,0)</f>
        <v>0</v>
      </c>
      <c r="CB178" s="14"/>
      <c r="CC178" s="14"/>
      <c r="CD178" s="14"/>
    </row>
    <row r="179" spans="1:82" x14ac:dyDescent="0.25">
      <c r="A179" s="39" t="str">
        <f>Accueil!C20</f>
        <v>Cyclo 70</v>
      </c>
      <c r="B179" s="39">
        <f>Accueil!D20</f>
        <v>22</v>
      </c>
      <c r="C179" s="39">
        <f>Accueil!E20</f>
        <v>4</v>
      </c>
      <c r="D179" s="39">
        <f>Accueil!F20</f>
        <v>5</v>
      </c>
      <c r="E179" s="39">
        <f>Accueil!G20</f>
        <v>1</v>
      </c>
      <c r="F179" s="39">
        <f>Accueil!H20</f>
        <v>0</v>
      </c>
      <c r="G179" s="39">
        <f>Accueil!I20</f>
        <v>4</v>
      </c>
      <c r="H179" s="39">
        <f>Accueil!J20</f>
        <v>8</v>
      </c>
      <c r="I179" s="39">
        <f>Accueil!K20</f>
        <v>0</v>
      </c>
      <c r="J179" s="39">
        <f>Accueil!L20</f>
        <v>0</v>
      </c>
      <c r="K179" s="39">
        <f>Accueil!M20</f>
        <v>0</v>
      </c>
      <c r="L179" s="39">
        <f>Accueil!N20</f>
        <v>0</v>
      </c>
      <c r="M179" s="39">
        <f>Accueil!O20</f>
        <v>0</v>
      </c>
      <c r="N179" s="39">
        <f>Accueil!P20</f>
        <v>0</v>
      </c>
      <c r="O179" s="39">
        <f>Accueil!Q20</f>
        <v>0</v>
      </c>
      <c r="P179" s="39">
        <f>Accueil!R20</f>
        <v>0</v>
      </c>
      <c r="Q179" s="39">
        <f>Accueil!S20</f>
        <v>0</v>
      </c>
      <c r="R179" s="39">
        <f>Accueil!T20</f>
        <v>0</v>
      </c>
      <c r="S179" s="39">
        <f>Accueil!U20</f>
        <v>0</v>
      </c>
      <c r="T179" s="39">
        <f>Accueil!V20</f>
        <v>0</v>
      </c>
      <c r="U179" s="39">
        <f>Accueil!W20</f>
        <v>0</v>
      </c>
      <c r="V179" s="39">
        <f>Accueil!X20</f>
        <v>0</v>
      </c>
      <c r="W179" s="39">
        <f>Accueil!Y20</f>
        <v>0</v>
      </c>
      <c r="X179" s="39">
        <f>Accueil!Z20</f>
        <v>0</v>
      </c>
      <c r="Y179" s="39">
        <f>Accueil!AA20</f>
        <v>0</v>
      </c>
      <c r="Z179" s="39">
        <f>Accueil!AB20</f>
        <v>0</v>
      </c>
      <c r="AA179" s="39">
        <f>Accueil!AC20</f>
        <v>0</v>
      </c>
      <c r="AB179" s="39">
        <f>Accueil!AD20</f>
        <v>0</v>
      </c>
      <c r="AC179" s="39">
        <f>Accueil!AE20</f>
        <v>0</v>
      </c>
      <c r="AD179" s="39">
        <f>Accueil!AF20</f>
        <v>0</v>
      </c>
      <c r="AE179" s="39">
        <f>Accueil!AG20</f>
        <v>0</v>
      </c>
      <c r="AF179" s="39">
        <f>Accueil!AH20</f>
        <v>0</v>
      </c>
      <c r="AG179" s="39">
        <f>Accueil!AI20</f>
        <v>0</v>
      </c>
      <c r="AH179" s="39">
        <f>Accueil!AJ20</f>
        <v>0</v>
      </c>
      <c r="AI179" s="39">
        <f>Accueil!AK20</f>
        <v>0</v>
      </c>
      <c r="AJ179" s="39">
        <f>Accueil!AL20</f>
        <v>0</v>
      </c>
      <c r="AK179" s="39">
        <f>Accueil!AM20</f>
        <v>0</v>
      </c>
      <c r="AL179" s="39">
        <f>Accueil!AN20</f>
        <v>0</v>
      </c>
      <c r="AM179" s="39">
        <f>Accueil!AO20</f>
        <v>0</v>
      </c>
      <c r="AN179" s="39">
        <f>Accueil!AP20</f>
        <v>0</v>
      </c>
      <c r="AO179" s="39">
        <f>Accueil!AQ20</f>
        <v>4.4000000000000004</v>
      </c>
      <c r="AP179" s="40">
        <f>IF(C179=MAX(C172:C181),1,0)</f>
        <v>0</v>
      </c>
      <c r="AQ179" s="40">
        <f>IF(D179=MAX(D172:D181),1,0)</f>
        <v>0</v>
      </c>
      <c r="AR179" s="40">
        <f t="shared" ref="AR179:BC179" si="28">IF(E179=MAX(E172:E181),1,0)</f>
        <v>0</v>
      </c>
      <c r="AS179" s="40">
        <f t="shared" si="28"/>
        <v>0</v>
      </c>
      <c r="AT179" s="40">
        <f t="shared" si="28"/>
        <v>0</v>
      </c>
      <c r="AU179" s="40">
        <f t="shared" si="28"/>
        <v>1</v>
      </c>
      <c r="AV179" s="40">
        <f t="shared" si="28"/>
        <v>0</v>
      </c>
      <c r="AW179" s="40">
        <f t="shared" si="28"/>
        <v>0</v>
      </c>
      <c r="AX179" s="40">
        <f t="shared" si="28"/>
        <v>0</v>
      </c>
      <c r="AY179" s="40">
        <f t="shared" si="28"/>
        <v>0</v>
      </c>
      <c r="AZ179" s="40">
        <f t="shared" si="28"/>
        <v>0</v>
      </c>
      <c r="BA179" s="40">
        <f t="shared" si="28"/>
        <v>0</v>
      </c>
      <c r="BB179" s="40">
        <f t="shared" si="28"/>
        <v>0</v>
      </c>
      <c r="BC179" s="40">
        <f t="shared" si="28"/>
        <v>0</v>
      </c>
      <c r="BD179" s="40">
        <f>IF(Q179=MAX(Q172:Q181),1,0)</f>
        <v>0</v>
      </c>
      <c r="BE179" s="40">
        <f>IF(R179=MAX(R172:R181),1,0)</f>
        <v>0</v>
      </c>
      <c r="BF179" s="40">
        <f t="shared" ref="BF179:BG179" si="29">IF(S179=MAX(S172:S181),1,0)</f>
        <v>0</v>
      </c>
      <c r="BG179" s="40">
        <f t="shared" si="29"/>
        <v>0</v>
      </c>
      <c r="BH179" s="40">
        <f>IF(U179=MAX(U172:U181),1,0)</f>
        <v>0</v>
      </c>
      <c r="BI179" s="40">
        <f>IF(V179=MAX(V172:V181),1,0)</f>
        <v>0</v>
      </c>
      <c r="BJ179" s="40">
        <f t="shared" ref="BJ179:BU179" si="30">IF(W179=MAX(W172:W181),1,0)</f>
        <v>0</v>
      </c>
      <c r="BK179" s="40">
        <f t="shared" si="30"/>
        <v>0</v>
      </c>
      <c r="BL179" s="40">
        <f t="shared" si="30"/>
        <v>0</v>
      </c>
      <c r="BM179" s="40">
        <f t="shared" si="30"/>
        <v>0</v>
      </c>
      <c r="BN179" s="40">
        <f t="shared" si="30"/>
        <v>0</v>
      </c>
      <c r="BO179" s="40">
        <f t="shared" si="30"/>
        <v>0</v>
      </c>
      <c r="BP179" s="40">
        <f t="shared" si="30"/>
        <v>0</v>
      </c>
      <c r="BQ179" s="40">
        <f t="shared" si="30"/>
        <v>0</v>
      </c>
      <c r="BR179" s="40">
        <f t="shared" si="30"/>
        <v>0</v>
      </c>
      <c r="BS179" s="40">
        <f t="shared" si="30"/>
        <v>0</v>
      </c>
      <c r="BT179" s="40">
        <f t="shared" si="30"/>
        <v>0</v>
      </c>
      <c r="BU179" s="40">
        <f t="shared" si="30"/>
        <v>0</v>
      </c>
      <c r="BV179" s="40">
        <f>IF(AI179=MAX(AI172:AI181),1,0)</f>
        <v>0</v>
      </c>
      <c r="BW179" s="40">
        <f>IF(AJ179=MAX(AJ172:AJ181),1,0)</f>
        <v>0</v>
      </c>
      <c r="BX179" s="40">
        <f t="shared" ref="BX179:BZ179" si="31">IF(AK179=MAX(AK172:AK181),1,0)</f>
        <v>0</v>
      </c>
      <c r="BY179" s="40">
        <f t="shared" si="31"/>
        <v>0</v>
      </c>
      <c r="BZ179" s="40">
        <f t="shared" si="31"/>
        <v>0</v>
      </c>
      <c r="CA179" s="40">
        <f>IF(AN179=MAX(AN172:AN181),1,0)</f>
        <v>0</v>
      </c>
      <c r="CB179" s="14"/>
      <c r="CC179" s="14"/>
      <c r="CD179" s="14"/>
    </row>
    <row r="180" spans="1:82" x14ac:dyDescent="0.25">
      <c r="A180" s="39" t="str">
        <f>Accueil!C21</f>
        <v>Renaud</v>
      </c>
      <c r="B180" s="39">
        <f>Accueil!D21</f>
        <v>15</v>
      </c>
      <c r="C180" s="39">
        <f>Accueil!E21</f>
        <v>7</v>
      </c>
      <c r="D180" s="39">
        <f>Accueil!F21</f>
        <v>0</v>
      </c>
      <c r="E180" s="39">
        <f>Accueil!G21</f>
        <v>1</v>
      </c>
      <c r="F180" s="39">
        <f>Accueil!H21</f>
        <v>3</v>
      </c>
      <c r="G180" s="39">
        <f>Accueil!I21</f>
        <v>0</v>
      </c>
      <c r="H180" s="39">
        <f>Accueil!J21</f>
        <v>4</v>
      </c>
      <c r="I180" s="39">
        <f>Accueil!K21</f>
        <v>0</v>
      </c>
      <c r="J180" s="39">
        <f>Accueil!L21</f>
        <v>0</v>
      </c>
      <c r="K180" s="39">
        <f>Accueil!M21</f>
        <v>0</v>
      </c>
      <c r="L180" s="39">
        <f>Accueil!N21</f>
        <v>0</v>
      </c>
      <c r="M180" s="39">
        <f>Accueil!O21</f>
        <v>0</v>
      </c>
      <c r="N180" s="39">
        <f>Accueil!P21</f>
        <v>0</v>
      </c>
      <c r="O180" s="39">
        <f>Accueil!Q21</f>
        <v>0</v>
      </c>
      <c r="P180" s="39">
        <f>Accueil!R21</f>
        <v>0</v>
      </c>
      <c r="Q180" s="39">
        <f>Accueil!S21</f>
        <v>0</v>
      </c>
      <c r="R180" s="39">
        <f>Accueil!T21</f>
        <v>0</v>
      </c>
      <c r="S180" s="39">
        <f>Accueil!U21</f>
        <v>0</v>
      </c>
      <c r="T180" s="39">
        <f>Accueil!V21</f>
        <v>0</v>
      </c>
      <c r="U180" s="39">
        <f>Accueil!W21</f>
        <v>0</v>
      </c>
      <c r="V180" s="39">
        <f>Accueil!X21</f>
        <v>0</v>
      </c>
      <c r="W180" s="39">
        <f>Accueil!Y21</f>
        <v>0</v>
      </c>
      <c r="X180" s="39">
        <f>Accueil!Z21</f>
        <v>0</v>
      </c>
      <c r="Y180" s="39">
        <f>Accueil!AA21</f>
        <v>0</v>
      </c>
      <c r="Z180" s="39">
        <f>Accueil!AB21</f>
        <v>0</v>
      </c>
      <c r="AA180" s="39">
        <f>Accueil!AC21</f>
        <v>0</v>
      </c>
      <c r="AB180" s="39">
        <f>Accueil!AD21</f>
        <v>0</v>
      </c>
      <c r="AC180" s="39">
        <f>Accueil!AE21</f>
        <v>0</v>
      </c>
      <c r="AD180" s="39">
        <f>Accueil!AF21</f>
        <v>0</v>
      </c>
      <c r="AE180" s="39">
        <f>Accueil!AG21</f>
        <v>0</v>
      </c>
      <c r="AF180" s="39">
        <f>Accueil!AH21</f>
        <v>0</v>
      </c>
      <c r="AG180" s="39">
        <f>Accueil!AI21</f>
        <v>0</v>
      </c>
      <c r="AH180" s="39">
        <f>Accueil!AJ21</f>
        <v>0</v>
      </c>
      <c r="AI180" s="39">
        <f>Accueil!AK21</f>
        <v>0</v>
      </c>
      <c r="AJ180" s="39">
        <f>Accueil!AL21</f>
        <v>0</v>
      </c>
      <c r="AK180" s="39">
        <f>Accueil!AM21</f>
        <v>0</v>
      </c>
      <c r="AL180" s="39">
        <f>Accueil!AN21</f>
        <v>0</v>
      </c>
      <c r="AM180" s="39">
        <f>Accueil!AO21</f>
        <v>0</v>
      </c>
      <c r="AN180" s="39">
        <f>Accueil!AP21</f>
        <v>0</v>
      </c>
      <c r="AO180" s="39">
        <f>Accueil!AQ21</f>
        <v>3.75</v>
      </c>
      <c r="AP180" s="40">
        <f>IF(C180=MAX(C172:C181),1,0)</f>
        <v>1</v>
      </c>
      <c r="AQ180" s="40">
        <f>IF(D180=MAX(D172:D181),1,0)</f>
        <v>0</v>
      </c>
      <c r="AR180" s="40">
        <f t="shared" ref="AR180:BC180" si="32">IF(E180=MAX(E172:E181),1,0)</f>
        <v>0</v>
      </c>
      <c r="AS180" s="40">
        <f t="shared" si="32"/>
        <v>0</v>
      </c>
      <c r="AT180" s="40">
        <f t="shared" si="32"/>
        <v>0</v>
      </c>
      <c r="AU180" s="40">
        <f t="shared" si="32"/>
        <v>0</v>
      </c>
      <c r="AV180" s="40">
        <f t="shared" si="32"/>
        <v>0</v>
      </c>
      <c r="AW180" s="40">
        <f t="shared" si="32"/>
        <v>0</v>
      </c>
      <c r="AX180" s="40">
        <f t="shared" si="32"/>
        <v>0</v>
      </c>
      <c r="AY180" s="40">
        <f t="shared" si="32"/>
        <v>0</v>
      </c>
      <c r="AZ180" s="40">
        <f t="shared" si="32"/>
        <v>0</v>
      </c>
      <c r="BA180" s="40">
        <f t="shared" si="32"/>
        <v>0</v>
      </c>
      <c r="BB180" s="40">
        <f t="shared" si="32"/>
        <v>0</v>
      </c>
      <c r="BC180" s="40">
        <f t="shared" si="32"/>
        <v>0</v>
      </c>
      <c r="BD180" s="40">
        <f>IF(Q180=MAX(Q172:Q181),1,0)</f>
        <v>0</v>
      </c>
      <c r="BE180" s="40">
        <f>IF(R180=MAX(R172:R181),1,0)</f>
        <v>0</v>
      </c>
      <c r="BF180" s="40">
        <f t="shared" ref="BF180:BG180" si="33">IF(S180=MAX(S172:S181),1,0)</f>
        <v>0</v>
      </c>
      <c r="BG180" s="40">
        <f t="shared" si="33"/>
        <v>0</v>
      </c>
      <c r="BH180" s="40">
        <f>IF(U180=MAX(U172:U181),1,0)</f>
        <v>0</v>
      </c>
      <c r="BI180" s="40">
        <f>IF(V180=MAX(V172:V181),1,0)</f>
        <v>0</v>
      </c>
      <c r="BJ180" s="40">
        <f t="shared" ref="BJ180:BU180" si="34">IF(W180=MAX(W172:W181),1,0)</f>
        <v>0</v>
      </c>
      <c r="BK180" s="40">
        <f t="shared" si="34"/>
        <v>0</v>
      </c>
      <c r="BL180" s="40">
        <f t="shared" si="34"/>
        <v>0</v>
      </c>
      <c r="BM180" s="40">
        <f t="shared" si="34"/>
        <v>0</v>
      </c>
      <c r="BN180" s="40">
        <f t="shared" si="34"/>
        <v>0</v>
      </c>
      <c r="BO180" s="40">
        <f t="shared" si="34"/>
        <v>0</v>
      </c>
      <c r="BP180" s="40">
        <f t="shared" si="34"/>
        <v>0</v>
      </c>
      <c r="BQ180" s="40">
        <f t="shared" si="34"/>
        <v>0</v>
      </c>
      <c r="BR180" s="40">
        <f t="shared" si="34"/>
        <v>0</v>
      </c>
      <c r="BS180" s="40">
        <f t="shared" si="34"/>
        <v>0</v>
      </c>
      <c r="BT180" s="40">
        <f t="shared" si="34"/>
        <v>0</v>
      </c>
      <c r="BU180" s="40">
        <f t="shared" si="34"/>
        <v>0</v>
      </c>
      <c r="BV180" s="40">
        <f>IF(AI180=MAX(AI172:AI181),1,0)</f>
        <v>0</v>
      </c>
      <c r="BW180" s="40">
        <f>IF(AJ180=MAX(AJ172:AJ181),1,0)</f>
        <v>0</v>
      </c>
      <c r="BX180" s="40">
        <f t="shared" ref="BX180:BZ180" si="35">IF(AK180=MAX(AK172:AK181),1,0)</f>
        <v>0</v>
      </c>
      <c r="BY180" s="40">
        <f t="shared" si="35"/>
        <v>0</v>
      </c>
      <c r="BZ180" s="40">
        <f t="shared" si="35"/>
        <v>0</v>
      </c>
      <c r="CA180" s="40">
        <f>IF(AN180=MAX(AN172:AN181),1,0)</f>
        <v>0</v>
      </c>
      <c r="CB180" s="14"/>
      <c r="CC180" s="14"/>
      <c r="CD180" s="14"/>
    </row>
    <row r="181" spans="1:82" x14ac:dyDescent="0.25">
      <c r="A181" s="39" t="str">
        <f>Accueil!C22</f>
        <v>Matt</v>
      </c>
      <c r="B181" s="39">
        <f>Accueil!D22</f>
        <v>7</v>
      </c>
      <c r="C181" s="39">
        <f>Accueil!E22</f>
        <v>3</v>
      </c>
      <c r="D181" s="39">
        <f>Accueil!F22</f>
        <v>4</v>
      </c>
      <c r="E181" s="39">
        <f>Accueil!G22</f>
        <v>0</v>
      </c>
      <c r="F181" s="39">
        <f>Accueil!H22</f>
        <v>0</v>
      </c>
      <c r="G181" s="39">
        <f>Accueil!I22</f>
        <v>0</v>
      </c>
      <c r="H181" s="39">
        <f>Accueil!J22</f>
        <v>0</v>
      </c>
      <c r="I181" s="39">
        <f>Accueil!K22</f>
        <v>0</v>
      </c>
      <c r="J181" s="39">
        <f>Accueil!L22</f>
        <v>0</v>
      </c>
      <c r="K181" s="39">
        <f>Accueil!M22</f>
        <v>0</v>
      </c>
      <c r="L181" s="39">
        <f>Accueil!N22</f>
        <v>0</v>
      </c>
      <c r="M181" s="39">
        <f>Accueil!O22</f>
        <v>0</v>
      </c>
      <c r="N181" s="39">
        <f>Accueil!P22</f>
        <v>0</v>
      </c>
      <c r="O181" s="39">
        <f>Accueil!Q22</f>
        <v>0</v>
      </c>
      <c r="P181" s="39">
        <f>Accueil!R22</f>
        <v>0</v>
      </c>
      <c r="Q181" s="39">
        <f>Accueil!S22</f>
        <v>0</v>
      </c>
      <c r="R181" s="39">
        <f>Accueil!T22</f>
        <v>0</v>
      </c>
      <c r="S181" s="39">
        <f>Accueil!U22</f>
        <v>0</v>
      </c>
      <c r="T181" s="39">
        <f>Accueil!V22</f>
        <v>0</v>
      </c>
      <c r="U181" s="39">
        <f>Accueil!W22</f>
        <v>0</v>
      </c>
      <c r="V181" s="39">
        <f>Accueil!X22</f>
        <v>0</v>
      </c>
      <c r="W181" s="39">
        <f>Accueil!Y22</f>
        <v>0</v>
      </c>
      <c r="X181" s="39">
        <f>Accueil!Z22</f>
        <v>0</v>
      </c>
      <c r="Y181" s="39">
        <f>Accueil!AA22</f>
        <v>0</v>
      </c>
      <c r="Z181" s="39">
        <f>Accueil!AB22</f>
        <v>0</v>
      </c>
      <c r="AA181" s="39">
        <f>Accueil!AC22</f>
        <v>0</v>
      </c>
      <c r="AB181" s="39">
        <f>Accueil!AD22</f>
        <v>0</v>
      </c>
      <c r="AC181" s="39">
        <f>Accueil!AE22</f>
        <v>0</v>
      </c>
      <c r="AD181" s="39">
        <f>Accueil!AF22</f>
        <v>0</v>
      </c>
      <c r="AE181" s="39">
        <f>Accueil!AG22</f>
        <v>0</v>
      </c>
      <c r="AF181" s="39">
        <f>Accueil!AH22</f>
        <v>0</v>
      </c>
      <c r="AG181" s="39">
        <f>Accueil!AI22</f>
        <v>0</v>
      </c>
      <c r="AH181" s="39">
        <f>Accueil!AJ22</f>
        <v>0</v>
      </c>
      <c r="AI181" s="39">
        <f>Accueil!AK22</f>
        <v>0</v>
      </c>
      <c r="AJ181" s="39">
        <f>Accueil!AL22</f>
        <v>0</v>
      </c>
      <c r="AK181" s="39">
        <f>Accueil!AM22</f>
        <v>0</v>
      </c>
      <c r="AL181" s="39">
        <f>Accueil!AN22</f>
        <v>0</v>
      </c>
      <c r="AM181" s="39">
        <f>Accueil!AO22</f>
        <v>0</v>
      </c>
      <c r="AN181" s="39">
        <f>Accueil!AP22</f>
        <v>0</v>
      </c>
      <c r="AO181" s="39">
        <f>Accueil!AQ22</f>
        <v>3.5</v>
      </c>
      <c r="AP181" s="40">
        <f>IF(C181=MAX(C172:C181),1,0)</f>
        <v>0</v>
      </c>
      <c r="AQ181" s="40">
        <f>IF(D181=MAX(D172:D181),1,0)</f>
        <v>0</v>
      </c>
      <c r="AR181" s="40">
        <f t="shared" ref="AR181:BC181" si="36">IF(E181=MAX(E172:E181),1,0)</f>
        <v>0</v>
      </c>
      <c r="AS181" s="40">
        <f t="shared" si="36"/>
        <v>0</v>
      </c>
      <c r="AT181" s="40">
        <f t="shared" si="36"/>
        <v>0</v>
      </c>
      <c r="AU181" s="40">
        <f t="shared" si="36"/>
        <v>0</v>
      </c>
      <c r="AV181" s="40">
        <f t="shared" si="36"/>
        <v>0</v>
      </c>
      <c r="AW181" s="40">
        <f t="shared" si="36"/>
        <v>0</v>
      </c>
      <c r="AX181" s="40">
        <f t="shared" si="36"/>
        <v>0</v>
      </c>
      <c r="AY181" s="40">
        <f t="shared" si="36"/>
        <v>0</v>
      </c>
      <c r="AZ181" s="40">
        <f t="shared" si="36"/>
        <v>0</v>
      </c>
      <c r="BA181" s="40">
        <f t="shared" si="36"/>
        <v>0</v>
      </c>
      <c r="BB181" s="40">
        <f t="shared" si="36"/>
        <v>0</v>
      </c>
      <c r="BC181" s="40">
        <f t="shared" si="36"/>
        <v>0</v>
      </c>
      <c r="BD181" s="40">
        <f>IF(Q181=MAX(Q172:Q181),1,0)</f>
        <v>0</v>
      </c>
      <c r="BE181" s="40">
        <f>IF(R181=MAX(R172:R181),1,0)</f>
        <v>0</v>
      </c>
      <c r="BF181" s="40">
        <f t="shared" ref="BF181:BG181" si="37">IF(S181=MAX(S172:S181),1,0)</f>
        <v>0</v>
      </c>
      <c r="BG181" s="40">
        <f t="shared" si="37"/>
        <v>0</v>
      </c>
      <c r="BH181" s="40">
        <f>IF(U181=MAX(U172:U181),1,0)</f>
        <v>0</v>
      </c>
      <c r="BI181" s="40">
        <f>IF(V181=MAX(V172:V181),1,0)</f>
        <v>0</v>
      </c>
      <c r="BJ181" s="40">
        <f t="shared" ref="BJ181:BU181" si="38">IF(W181=MAX(W172:W181),1,0)</f>
        <v>0</v>
      </c>
      <c r="BK181" s="40">
        <f t="shared" si="38"/>
        <v>0</v>
      </c>
      <c r="BL181" s="40">
        <f t="shared" si="38"/>
        <v>0</v>
      </c>
      <c r="BM181" s="40">
        <f t="shared" si="38"/>
        <v>0</v>
      </c>
      <c r="BN181" s="40">
        <f t="shared" si="38"/>
        <v>0</v>
      </c>
      <c r="BO181" s="40">
        <f t="shared" si="38"/>
        <v>0</v>
      </c>
      <c r="BP181" s="40">
        <f t="shared" si="38"/>
        <v>0</v>
      </c>
      <c r="BQ181" s="40">
        <f t="shared" si="38"/>
        <v>0</v>
      </c>
      <c r="BR181" s="40">
        <f t="shared" si="38"/>
        <v>0</v>
      </c>
      <c r="BS181" s="40">
        <f t="shared" si="38"/>
        <v>0</v>
      </c>
      <c r="BT181" s="40">
        <f t="shared" si="38"/>
        <v>0</v>
      </c>
      <c r="BU181" s="40">
        <f t="shared" si="38"/>
        <v>0</v>
      </c>
      <c r="BV181" s="40">
        <f>IF(AI181=MAX(AI172:AI181),1,0)</f>
        <v>0</v>
      </c>
      <c r="BW181" s="40">
        <f>IF(AJ181=MAX(AJ172:AJ181),1,0)</f>
        <v>0</v>
      </c>
      <c r="BX181" s="40">
        <f t="shared" ref="BX181:BZ181" si="39">IF(AK181=MAX(AK172:AK181),1,0)</f>
        <v>0</v>
      </c>
      <c r="BY181" s="40">
        <f t="shared" si="39"/>
        <v>0</v>
      </c>
      <c r="BZ181" s="40">
        <f t="shared" si="39"/>
        <v>0</v>
      </c>
      <c r="CA181" s="40">
        <f>IF(AN181=MAX(AN172:AN181),1,0)</f>
        <v>0</v>
      </c>
      <c r="CB181" s="14"/>
      <c r="CC181" s="14"/>
      <c r="CD181" s="14"/>
    </row>
    <row r="182" spans="1:82" ht="15.75" thickBot="1" x14ac:dyDescent="0.3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</row>
    <row r="183" spans="1:82" ht="15.75" thickBot="1" x14ac:dyDescent="0.3">
      <c r="A183" s="38"/>
      <c r="T183" s="57" t="s">
        <v>502</v>
      </c>
      <c r="U183" s="58"/>
      <c r="V183" s="59"/>
      <c r="W183" s="50"/>
    </row>
    <row r="185" spans="1:82" x14ac:dyDescent="0.25">
      <c r="A185" s="39" t="str">
        <f>Accueil!C13</f>
        <v>Régis</v>
      </c>
      <c r="B185" s="39"/>
      <c r="C185" s="39">
        <f>IF(C172="",NA(),SUM(C172)/COUNTIF(C172,"&gt;0"))</f>
        <v>5</v>
      </c>
      <c r="D185" s="39">
        <f>IF(D172="",NA(),SUM(C172:D172)/COUNTIF(C172:D172,"&gt;0"))</f>
        <v>4</v>
      </c>
      <c r="E185" s="39">
        <f>IF(E172="",NA(),SUM(C172:E172)/COUNTIF(C172:E172,"&gt;0"))</f>
        <v>3</v>
      </c>
      <c r="F185" s="39">
        <f>IF(F172="",NA(),SUM(C172:F172)/COUNTIF(C172:F172,"&gt;0"))</f>
        <v>3.25</v>
      </c>
      <c r="G185" s="39">
        <f>IF(G172="",NA(),SUM(C172:G172)/COUNTIF(C172:G172,"&gt;0"))</f>
        <v>3.4</v>
      </c>
      <c r="H185" s="39">
        <f>IF(H172="",NA(),SUM(C172:H172)/COUNTIF(C172:H172,"&gt;0"))</f>
        <v>3.6666666666666665</v>
      </c>
      <c r="I185" s="39">
        <f>IF(I172="",NA(),SUM(C172:I172)/COUNTIF(C172:I172,"&gt;0"))</f>
        <v>3.8571428571428572</v>
      </c>
      <c r="J185" s="39">
        <f>IF(J172="",NA(),SUM(C172:J172)/COUNTIF(C172:J172,"&gt;0"))</f>
        <v>4.375</v>
      </c>
      <c r="K185" s="39">
        <f>IF(K172="",NA(),SUM(C172:K172)/COUNTIF(C172:K172,"&gt;0"))</f>
        <v>4.4444444444444446</v>
      </c>
      <c r="L185" s="39">
        <f>IF(L172="",NA(),SUM(C172:L172)/COUNTIF(C172:L172,"&gt;0"))</f>
        <v>4.3</v>
      </c>
      <c r="M185" s="39">
        <f>IF(M172="",NA(),SUM(C172:M172)/COUNTIF(C172:M172,"&gt;0"))</f>
        <v>4.2727272727272725</v>
      </c>
      <c r="N185" s="39">
        <f>IF(N172="",NA(),SUM(C172:N172)/COUNTIF(C172:N172,"&gt;0"))</f>
        <v>4.416666666666667</v>
      </c>
      <c r="O185" s="39">
        <f>IF(O172="",NA(),SUM(C172:O172)/COUNTIF(C172:O172,"&gt;0"))</f>
        <v>4.4615384615384617</v>
      </c>
      <c r="P185" s="39">
        <f>IF(P172="",NA(),SUM(C172:P172)/COUNTIF(C172:P172,"&gt;0"))</f>
        <v>4.3571428571428568</v>
      </c>
      <c r="Q185" s="39">
        <f>IF(Q172="",NA(),SUM(C172:Q172)/COUNTIF(C172:Q172,"&gt;0"))</f>
        <v>4.5333333333333332</v>
      </c>
      <c r="R185" s="39">
        <f>IF(R172="",NA(),SUM(C172:R172)/COUNTIF(C172:R172,"&gt;0"))</f>
        <v>4.5</v>
      </c>
      <c r="S185" s="39">
        <f>IF(S172="",NA(),SUM(C172:S172)/COUNTIF(C172:S172,"&gt;0"))</f>
        <v>4.5882352941176467</v>
      </c>
      <c r="T185" s="39">
        <f>IF(T172="",NA(),SUM(C172:T172)/COUNTIF(C172:T172,"&gt;0"))</f>
        <v>4.5555555555555554</v>
      </c>
      <c r="U185" s="39">
        <f>IF(U172="",NA(),SUM(C172:U172)/COUNTIF(C172:U172,"&gt;0"))</f>
        <v>4.6315789473684212</v>
      </c>
      <c r="V185" s="39">
        <f>IF(V172="",NA(),SUM(C172:V172)/COUNTIF(C172:V172,"&gt;0"))</f>
        <v>4.55</v>
      </c>
      <c r="W185" s="39">
        <f>IF(W172="",NA(),SUM(C172:W172)/COUNTIF(C172:W172,"&gt;0"))</f>
        <v>4.5714285714285712</v>
      </c>
      <c r="X185" s="39">
        <f>IF(X172="",NA(),SUM(C172:X172)/COUNTIF(C172:X172,"&gt;0"))</f>
        <v>4.5</v>
      </c>
      <c r="Y185" s="39">
        <f>IF(Y172="",NA(),SUM(C172:Y172)/COUNTIF(C172:Y172,"&gt;0"))</f>
        <v>4.3913043478260869</v>
      </c>
      <c r="Z185" s="39">
        <f>IF(Z172="",NA(),SUM(C172:Z172)/COUNTIF(C172:Z172,"&gt;0"))</f>
        <v>4.416666666666667</v>
      </c>
      <c r="AA185" s="39">
        <f>IF(AA172="",NA(),SUM(C172:AA172)/COUNTIF(C172:AA172,"&gt;0"))</f>
        <v>4.4400000000000004</v>
      </c>
      <c r="AB185" s="39">
        <f>IF(AB172="",NA(),SUM(C172:AB172)/COUNTIF(C172:AB172,"&gt;0"))</f>
        <v>4.384615384615385</v>
      </c>
      <c r="AC185" s="39">
        <f>IF(AC172="",NA(),SUM(C172:AC172)/COUNTIF(C172:AC172,"&gt;0"))</f>
        <v>4.4814814814814818</v>
      </c>
      <c r="AD185" s="39">
        <f>IF(AD172="",NA(),SUM(C172:AD172)/COUNTIF(C172:AD172,"&gt;0"))</f>
        <v>4.5357142857142856</v>
      </c>
      <c r="AE185" s="39">
        <f>IF(AE172="",NA(),SUM(C172:AE172)/COUNTIF(C172:AE172,"&gt;0"))</f>
        <v>4.6206896551724137</v>
      </c>
      <c r="AF185" s="39">
        <f>IF(AF172="",NA(),SUM(C172:AF172)/COUNTIF(C172:AF172,"&gt;0"))</f>
        <v>4.6333333333333337</v>
      </c>
      <c r="AG185" s="39">
        <f>IF(AG172="",NA(),SUM(C172:AG172)/COUNTIF(C172:AG172,"&gt;0"))</f>
        <v>4.580645161290323</v>
      </c>
      <c r="AH185" s="39">
        <f>IF(AH172="",NA(),SUM(C172:AH172)/COUNTIF(C172:AH172,"&gt;0"))</f>
        <v>4.59375</v>
      </c>
      <c r="AI185" s="39">
        <f>IF(AI172="",NA(),SUM(C172:AI172)/COUNTIF(C172:AI172,"&gt;0"))</f>
        <v>4.6060606060606064</v>
      </c>
      <c r="AJ185" s="39">
        <f>IF(AJ172="",NA(),SUM(C172:AJ172)/COUNTIF(C172:AJ172,"&gt;0"))</f>
        <v>4.5882352941176467</v>
      </c>
      <c r="AK185" s="39">
        <f>IF(AK172="",NA(),SUM(C172:AK172)/COUNTIF(C172:AK172,"&gt;0"))</f>
        <v>4.5999999999999996</v>
      </c>
      <c r="AL185" s="39">
        <f>IF(AL172="",NA(),SUM(C172:AL172)/COUNTIF(C172:AL172,"&gt;0"))</f>
        <v>4.6111111111111107</v>
      </c>
      <c r="AM185" s="39">
        <f>IF(AM172="",NA(),SUM(C172:AM172)/COUNTIF(C172:AM172,"&gt;0"))</f>
        <v>4.6486486486486482</v>
      </c>
      <c r="AN185" s="51">
        <f>IF(AN172="",NA(),SUM(C172:AN172)/COUNTIF(C172:AN172,"&gt;0"))</f>
        <v>4.6578947368421053</v>
      </c>
      <c r="AO185" s="52"/>
    </row>
    <row r="186" spans="1:82" x14ac:dyDescent="0.25">
      <c r="A186" s="39" t="str">
        <f>Accueil!C14</f>
        <v>Manu</v>
      </c>
      <c r="B186" s="39"/>
      <c r="C186" s="39">
        <f t="shared" ref="C186:C194" si="40">IF(C173="",NA(),SUM(C173)/COUNTIF(C173,"&gt;0"))</f>
        <v>4</v>
      </c>
      <c r="D186" s="39">
        <f t="shared" ref="D186:D194" si="41">IF(D173="",NA(),SUM(C173:D173)/COUNTIF(C173:D173,"&gt;0"))</f>
        <v>5</v>
      </c>
      <c r="E186" s="39">
        <f t="shared" ref="E186:E194" si="42">IF(E173="",NA(),SUM(C173:E173)/COUNTIF(C173:E173,"&gt;0"))</f>
        <v>4.666666666666667</v>
      </c>
      <c r="F186" s="39">
        <f t="shared" ref="F186:F194" si="43">IF(F173="",NA(),SUM(C173:F173)/COUNTIF(C173:F173,"&gt;0"))</f>
        <v>3.75</v>
      </c>
      <c r="G186" s="39">
        <f t="shared" ref="G186:G194" si="44">IF(G173="",NA(),SUM(C173:G173)/COUNTIF(C173:G173,"&gt;0"))</f>
        <v>3.6</v>
      </c>
      <c r="H186" s="39">
        <f t="shared" ref="H186:H194" si="45">IF(H173="",NA(),SUM(C173:H173)/COUNTIF(C173:H173,"&gt;0"))</f>
        <v>3.8333333333333335</v>
      </c>
      <c r="I186" s="39">
        <f t="shared" ref="I186:I194" si="46">IF(I173="",NA(),SUM(C173:I173)/COUNTIF(C173:I173,"&gt;0"))</f>
        <v>3.8571428571428572</v>
      </c>
      <c r="J186" s="39">
        <f t="shared" ref="J186:J194" si="47">IF(J173="",NA(),SUM(C173:J173)/COUNTIF(C173:J173,"&gt;0"))</f>
        <v>4.25</v>
      </c>
      <c r="K186" s="39">
        <f t="shared" ref="K186:K194" si="48">IF(K173="",NA(),SUM(C173:K173)/COUNTIF(C173:K173,"&gt;0"))</f>
        <v>4.333333333333333</v>
      </c>
      <c r="L186" s="39">
        <f t="shared" ref="L186:L194" si="49">IF(L173="",NA(),SUM(C173:L173)/COUNTIF(C173:L173,"&gt;0"))</f>
        <v>4.4000000000000004</v>
      </c>
      <c r="M186" s="39">
        <f t="shared" ref="M186:M194" si="50">IF(M173="",NA(),SUM(C173:M173)/COUNTIF(C173:M173,"&gt;0"))</f>
        <v>4.6363636363636367</v>
      </c>
      <c r="N186" s="39">
        <f t="shared" ref="N186:N194" si="51">IF(N173="",NA(),SUM(C173:N173)/COUNTIF(C173:N173,"&gt;0"))</f>
        <v>4.583333333333333</v>
      </c>
      <c r="O186" s="39">
        <f t="shared" ref="O186:O194" si="52">IF(O173="",NA(),SUM(C173:O173)/COUNTIF(C173:O173,"&gt;0"))</f>
        <v>4.615384615384615</v>
      </c>
      <c r="P186" s="39">
        <f t="shared" ref="P186:P194" si="53">IF(P173="",NA(),SUM(C173:P173)/COUNTIF(C173:P173,"&gt;0"))</f>
        <v>4.5714285714285712</v>
      </c>
      <c r="Q186" s="39">
        <f t="shared" ref="Q186:Q194" si="54">IF(Q173="",NA(),SUM(C173:Q173)/COUNTIF(C173:Q173,"&gt;0"))</f>
        <v>4.666666666666667</v>
      </c>
      <c r="R186" s="39">
        <f t="shared" ref="R186:R194" si="55">IF(R173="",NA(),SUM(C173:R173)/COUNTIF(C173:R173,"&gt;0"))</f>
        <v>4.6875</v>
      </c>
      <c r="S186" s="39">
        <f t="shared" ref="S186:S194" si="56">IF(S173="",NA(),SUM(C173:S173)/COUNTIF(C173:S173,"&gt;0"))</f>
        <v>4.8235294117647056</v>
      </c>
      <c r="T186" s="39">
        <f t="shared" ref="T186:T194" si="57">IF(T173="",NA(),SUM(C173:T173)/COUNTIF(C173:T173,"&gt;0"))</f>
        <v>4.7222222222222223</v>
      </c>
      <c r="U186" s="39">
        <f t="shared" ref="U186:U194" si="58">IF(U173="",NA(),SUM(C173:U173)/COUNTIF(C173:U173,"&gt;0"))</f>
        <v>4.8421052631578947</v>
      </c>
      <c r="V186" s="39">
        <f t="shared" ref="V186:V194" si="59">IF(V173="",NA(),SUM(C173:V173)/COUNTIF(C173:V173,"&gt;0"))</f>
        <v>4.8499999999999996</v>
      </c>
      <c r="W186" s="39">
        <f t="shared" ref="W186:W194" si="60">IF(W173="",NA(),SUM(C173:W173)/COUNTIF(C173:W173,"&gt;0"))</f>
        <v>4.8095238095238093</v>
      </c>
      <c r="X186" s="39">
        <f t="shared" ref="X186:X194" si="61">IF(X173="",NA(),SUM(C173:X173)/COUNTIF(C173:X173,"&gt;0"))</f>
        <v>4.7272727272727275</v>
      </c>
      <c r="Y186" s="39">
        <f t="shared" ref="Y186:Y194" si="62">IF(Y173="",NA(),SUM(C173:Y173)/COUNTIF(C173:Y173,"&gt;0"))</f>
        <v>4.6086956521739131</v>
      </c>
      <c r="Z186" s="39">
        <f t="shared" ref="Z186:Z194" si="63">IF(Z173="",NA(),SUM(C173:Z173)/COUNTIF(C173:Z173,"&gt;0"))</f>
        <v>4.583333333333333</v>
      </c>
      <c r="AA186" s="39">
        <f t="shared" ref="AA186:AA194" si="64">IF(AA173="",NA(),SUM(C173:AA173)/COUNTIF(C173:AA173,"&gt;0"))</f>
        <v>4.5199999999999996</v>
      </c>
      <c r="AB186" s="39">
        <f t="shared" ref="AB186:AB194" si="65">IF(AB173="",NA(),SUM(C173:AB173)/COUNTIF(C173:AB173,"&gt;0"))</f>
        <v>4.5769230769230766</v>
      </c>
      <c r="AC186" s="39">
        <f t="shared" ref="AC186:AC194" si="66">IF(AC173="",NA(),SUM(C173:AC173)/COUNTIF(C173:AC173,"&gt;0"))</f>
        <v>4.5185185185185182</v>
      </c>
      <c r="AD186" s="39">
        <f t="shared" ref="AD186:AD194" si="67">IF(AD173="",NA(),SUM(C173:AD173)/COUNTIF(C173:AD173,"&gt;0"))</f>
        <v>4.5</v>
      </c>
      <c r="AE186" s="39">
        <f t="shared" ref="AE186:AE194" si="68">IF(AE173="",NA(),SUM(C173:AE173)/COUNTIF(C173:AE173,"&gt;0"))</f>
        <v>4.5517241379310347</v>
      </c>
      <c r="AF186" s="39">
        <f t="shared" ref="AF186:AF194" si="69">IF(AF173="",NA(),SUM(C173:AF173)/COUNTIF(C173:AF173,"&gt;0"))</f>
        <v>4.5</v>
      </c>
      <c r="AG186" s="39">
        <f t="shared" ref="AG186:AG194" si="70">IF(AG173="",NA(),SUM(C173:AG173)/COUNTIF(C173:AG173,"&gt;0"))</f>
        <v>4.580645161290323</v>
      </c>
      <c r="AH186" s="39">
        <f t="shared" ref="AH186:AH194" si="71">IF(AH173="",NA(),SUM(C173:AH173)/COUNTIF(C173:AH173,"&gt;0"))</f>
        <v>4.5625</v>
      </c>
      <c r="AI186" s="39">
        <f t="shared" ref="AI186:AI194" si="72">IF(AI173="",NA(),SUM(C173:AI173)/COUNTIF(C173:AI173,"&gt;0"))</f>
        <v>4.6363636363636367</v>
      </c>
      <c r="AJ186" s="39">
        <f t="shared" ref="AJ186:AJ194" si="73">IF(AJ173="",NA(),SUM(C173:AJ173)/COUNTIF(C173:AJ173,"&gt;0"))</f>
        <v>4.6470588235294121</v>
      </c>
      <c r="AK186" s="39">
        <f t="shared" ref="AK186:AK194" si="74">IF(AK173="",NA(),SUM(C173:AK173)/COUNTIF(C173:AK173,"&gt;0"))</f>
        <v>4.628571428571429</v>
      </c>
      <c r="AL186" s="39">
        <f t="shared" ref="AL186:AL194" si="75">IF(AL173="",NA(),SUM(C173:AL173)/COUNTIF(C173:AL173,"&gt;0"))</f>
        <v>4.6388888888888893</v>
      </c>
      <c r="AM186" s="39">
        <f t="shared" ref="AM186:AM194" si="76">IF(AM173="",NA(),SUM(C173:AM173)/COUNTIF(C173:AM173,"&gt;0"))</f>
        <v>4.6216216216216219</v>
      </c>
      <c r="AN186" s="51">
        <f t="shared" ref="AN186:AN194" si="77">IF(AN173="",NA(),SUM(C173:AN173)/COUNTIF(C173:AN173,"&gt;0"))</f>
        <v>4.6315789473684212</v>
      </c>
      <c r="AO186" s="52"/>
    </row>
    <row r="187" spans="1:82" x14ac:dyDescent="0.25">
      <c r="A187" s="39" t="str">
        <f>Accueil!C15</f>
        <v>Rémi</v>
      </c>
      <c r="B187" s="39"/>
      <c r="C187" s="39">
        <f t="shared" si="40"/>
        <v>4</v>
      </c>
      <c r="D187" s="39">
        <f t="shared" si="41"/>
        <v>4</v>
      </c>
      <c r="E187" s="39">
        <f t="shared" si="42"/>
        <v>4.666666666666667</v>
      </c>
      <c r="F187" s="39">
        <f t="shared" si="43"/>
        <v>4</v>
      </c>
      <c r="G187" s="39">
        <f t="shared" si="44"/>
        <v>3.6</v>
      </c>
      <c r="H187" s="39">
        <f t="shared" si="45"/>
        <v>3.8333333333333335</v>
      </c>
      <c r="I187" s="39">
        <f t="shared" si="46"/>
        <v>3.7142857142857144</v>
      </c>
      <c r="J187" s="39">
        <f t="shared" si="47"/>
        <v>4</v>
      </c>
      <c r="K187" s="39">
        <f t="shared" si="48"/>
        <v>3.7777777777777777</v>
      </c>
      <c r="L187" s="39">
        <f t="shared" si="49"/>
        <v>3.9</v>
      </c>
      <c r="M187" s="39">
        <f t="shared" si="50"/>
        <v>4.0909090909090908</v>
      </c>
      <c r="N187" s="39">
        <f t="shared" si="51"/>
        <v>4.166666666666667</v>
      </c>
      <c r="O187" s="39">
        <f t="shared" si="52"/>
        <v>4.2307692307692308</v>
      </c>
      <c r="P187" s="39">
        <f t="shared" si="53"/>
        <v>4.2857142857142856</v>
      </c>
      <c r="Q187" s="39">
        <f t="shared" si="54"/>
        <v>4.333333333333333</v>
      </c>
      <c r="R187" s="39">
        <f t="shared" si="55"/>
        <v>4.5</v>
      </c>
      <c r="S187" s="39">
        <f t="shared" si="56"/>
        <v>4.4705882352941178</v>
      </c>
      <c r="T187" s="39">
        <f t="shared" si="57"/>
        <v>4.333333333333333</v>
      </c>
      <c r="U187" s="39">
        <f t="shared" si="58"/>
        <v>4.4210526315789478</v>
      </c>
      <c r="V187" s="39">
        <f t="shared" si="59"/>
        <v>4.4000000000000004</v>
      </c>
      <c r="W187" s="39">
        <f t="shared" si="60"/>
        <v>4.4761904761904763</v>
      </c>
      <c r="X187" s="39">
        <f t="shared" si="61"/>
        <v>4.3181818181818183</v>
      </c>
      <c r="Y187" s="39">
        <f t="shared" si="62"/>
        <v>4.2173913043478262</v>
      </c>
      <c r="Z187" s="39">
        <f t="shared" si="63"/>
        <v>4.25</v>
      </c>
      <c r="AA187" s="39">
        <f t="shared" si="64"/>
        <v>4.32</v>
      </c>
      <c r="AB187" s="39">
        <f t="shared" si="65"/>
        <v>4.3076923076923075</v>
      </c>
      <c r="AC187" s="39">
        <f t="shared" si="66"/>
        <v>4.2962962962962967</v>
      </c>
      <c r="AD187" s="39">
        <f t="shared" si="67"/>
        <v>4.25</v>
      </c>
      <c r="AE187" s="39">
        <f t="shared" si="68"/>
        <v>4.2413793103448274</v>
      </c>
      <c r="AF187" s="39">
        <f t="shared" si="69"/>
        <v>4.2666666666666666</v>
      </c>
      <c r="AG187" s="39">
        <f t="shared" si="70"/>
        <v>4.258064516129032</v>
      </c>
      <c r="AH187" s="39">
        <f t="shared" si="71"/>
        <v>4.3125</v>
      </c>
      <c r="AI187" s="39">
        <f t="shared" si="72"/>
        <v>4.3636363636363633</v>
      </c>
      <c r="AJ187" s="39">
        <f t="shared" si="73"/>
        <v>4.4705882352941178</v>
      </c>
      <c r="AK187" s="39">
        <f t="shared" si="74"/>
        <v>4.4571428571428573</v>
      </c>
      <c r="AL187" s="39">
        <f t="shared" si="75"/>
        <v>4.5</v>
      </c>
      <c r="AM187" s="39">
        <f t="shared" si="76"/>
        <v>4.4864864864864868</v>
      </c>
      <c r="AN187" s="51">
        <f t="shared" si="77"/>
        <v>4.5</v>
      </c>
      <c r="AO187" s="52"/>
    </row>
    <row r="188" spans="1:82" x14ac:dyDescent="0.25">
      <c r="A188" s="39" t="str">
        <f>Accueil!C16</f>
        <v>James</v>
      </c>
      <c r="B188" s="39"/>
      <c r="C188" s="39">
        <f t="shared" si="40"/>
        <v>5</v>
      </c>
      <c r="D188" s="39">
        <f t="shared" si="41"/>
        <v>5</v>
      </c>
      <c r="E188" s="39">
        <f t="shared" si="42"/>
        <v>4.5</v>
      </c>
      <c r="F188" s="39">
        <f t="shared" si="43"/>
        <v>3.6666666666666665</v>
      </c>
      <c r="G188" s="39">
        <f t="shared" si="44"/>
        <v>3.75</v>
      </c>
      <c r="H188" s="39">
        <f t="shared" si="45"/>
        <v>4.2</v>
      </c>
      <c r="I188" s="39">
        <f t="shared" si="46"/>
        <v>4.2</v>
      </c>
      <c r="J188" s="39">
        <f t="shared" si="47"/>
        <v>4.2</v>
      </c>
      <c r="K188" s="39">
        <f t="shared" si="48"/>
        <v>4.166666666666667</v>
      </c>
      <c r="L188" s="39">
        <f t="shared" si="49"/>
        <v>4.1428571428571432</v>
      </c>
      <c r="M188" s="39">
        <f t="shared" si="50"/>
        <v>4.375</v>
      </c>
      <c r="N188" s="39">
        <f t="shared" si="51"/>
        <v>4.4444444444444446</v>
      </c>
      <c r="O188" s="39">
        <f t="shared" si="52"/>
        <v>4.5999999999999996</v>
      </c>
      <c r="P188" s="39">
        <f t="shared" si="53"/>
        <v>4.6363636363636367</v>
      </c>
      <c r="Q188" s="39">
        <f t="shared" si="54"/>
        <v>4.666666666666667</v>
      </c>
      <c r="R188" s="39">
        <f t="shared" si="55"/>
        <v>4.615384615384615</v>
      </c>
      <c r="S188" s="39">
        <f t="shared" si="56"/>
        <v>4.7857142857142856</v>
      </c>
      <c r="T188" s="39">
        <f t="shared" si="57"/>
        <v>4.666666666666667</v>
      </c>
      <c r="U188" s="39">
        <f t="shared" si="58"/>
        <v>4.6875</v>
      </c>
      <c r="V188" s="39">
        <f t="shared" si="59"/>
        <v>4.6470588235294121</v>
      </c>
      <c r="W188" s="39">
        <f t="shared" si="60"/>
        <v>4.666666666666667</v>
      </c>
      <c r="X188" s="39">
        <f t="shared" si="61"/>
        <v>4.6842105263157894</v>
      </c>
      <c r="Y188" s="39">
        <f t="shared" si="62"/>
        <v>4.55</v>
      </c>
      <c r="Z188" s="39">
        <f t="shared" si="63"/>
        <v>4.5238095238095237</v>
      </c>
      <c r="AA188" s="39">
        <f t="shared" si="64"/>
        <v>4.5</v>
      </c>
      <c r="AB188" s="39">
        <f t="shared" si="65"/>
        <v>4.4782608695652177</v>
      </c>
      <c r="AC188" s="39">
        <f t="shared" si="66"/>
        <v>4.541666666666667</v>
      </c>
      <c r="AD188" s="39">
        <f t="shared" si="67"/>
        <v>4.5999999999999996</v>
      </c>
      <c r="AE188" s="39">
        <f t="shared" si="68"/>
        <v>4.5769230769230766</v>
      </c>
      <c r="AF188" s="39">
        <f t="shared" si="69"/>
        <v>4.6296296296296298</v>
      </c>
      <c r="AG188" s="39">
        <f t="shared" si="70"/>
        <v>4.6428571428571432</v>
      </c>
      <c r="AH188" s="39">
        <f t="shared" si="71"/>
        <v>4.6896551724137927</v>
      </c>
      <c r="AI188" s="39">
        <f t="shared" si="72"/>
        <v>4.7666666666666666</v>
      </c>
      <c r="AJ188" s="39">
        <f t="shared" si="73"/>
        <v>4.774193548387097</v>
      </c>
      <c r="AK188" s="39">
        <f t="shared" si="74"/>
        <v>4.75</v>
      </c>
      <c r="AL188" s="39">
        <f t="shared" si="75"/>
        <v>4.7878787878787881</v>
      </c>
      <c r="AM188" s="39">
        <f t="shared" si="76"/>
        <v>4.7941176470588234</v>
      </c>
      <c r="AN188" s="51">
        <f t="shared" si="77"/>
        <v>4.8</v>
      </c>
      <c r="AO188" s="52"/>
    </row>
    <row r="189" spans="1:82" x14ac:dyDescent="0.25">
      <c r="A189" s="39" t="str">
        <f>Accueil!C17</f>
        <v>Sarah</v>
      </c>
      <c r="B189" s="39"/>
      <c r="C189" s="39">
        <f t="shared" si="40"/>
        <v>4</v>
      </c>
      <c r="D189" s="39">
        <f t="shared" si="41"/>
        <v>4.5</v>
      </c>
      <c r="E189" s="39">
        <f t="shared" si="42"/>
        <v>4</v>
      </c>
      <c r="F189" s="39">
        <f t="shared" si="43"/>
        <v>3.5</v>
      </c>
      <c r="G189" s="39">
        <f t="shared" si="44"/>
        <v>3.8</v>
      </c>
      <c r="H189" s="39">
        <f t="shared" si="45"/>
        <v>3.5</v>
      </c>
      <c r="I189" s="39">
        <f t="shared" si="46"/>
        <v>3.7142857142857144</v>
      </c>
      <c r="J189" s="39">
        <f t="shared" si="47"/>
        <v>3.875</v>
      </c>
      <c r="K189" s="39">
        <f t="shared" si="48"/>
        <v>3.8888888888888888</v>
      </c>
      <c r="L189" s="39">
        <f t="shared" si="49"/>
        <v>4.0999999999999996</v>
      </c>
      <c r="M189" s="39">
        <f t="shared" si="50"/>
        <v>4.2727272727272725</v>
      </c>
      <c r="N189" s="39">
        <f t="shared" si="51"/>
        <v>4.333333333333333</v>
      </c>
      <c r="O189" s="39">
        <f t="shared" si="52"/>
        <v>4.1538461538461542</v>
      </c>
      <c r="P189" s="39">
        <f t="shared" si="53"/>
        <v>4.2857142857142856</v>
      </c>
      <c r="Q189" s="39">
        <f t="shared" si="54"/>
        <v>4.333333333333333</v>
      </c>
      <c r="R189" s="39">
        <f t="shared" si="55"/>
        <v>4.4375</v>
      </c>
      <c r="S189" s="39">
        <f t="shared" si="56"/>
        <v>4.2352941176470589</v>
      </c>
      <c r="T189" s="39">
        <f t="shared" si="57"/>
        <v>4.2222222222222223</v>
      </c>
      <c r="U189" s="39">
        <f t="shared" si="58"/>
        <v>4.2105263157894735</v>
      </c>
      <c r="V189" s="39">
        <f t="shared" si="59"/>
        <v>4.1500000000000004</v>
      </c>
      <c r="W189" s="39">
        <f t="shared" si="60"/>
        <v>4.1904761904761907</v>
      </c>
      <c r="X189" s="39">
        <f t="shared" si="61"/>
        <v>4.1818181818181817</v>
      </c>
      <c r="Y189" s="39">
        <f t="shared" si="62"/>
        <v>4.1739130434782608</v>
      </c>
      <c r="Z189" s="39">
        <f t="shared" si="63"/>
        <v>4.25</v>
      </c>
      <c r="AA189" s="39">
        <f t="shared" si="64"/>
        <v>4.24</v>
      </c>
      <c r="AB189" s="39">
        <f t="shared" si="65"/>
        <v>4.1538461538461542</v>
      </c>
      <c r="AC189" s="39">
        <f t="shared" si="66"/>
        <v>4.1111111111111107</v>
      </c>
      <c r="AD189" s="39">
        <f t="shared" si="67"/>
        <v>4.1071428571428568</v>
      </c>
      <c r="AE189" s="39">
        <f t="shared" si="68"/>
        <v>4.1724137931034484</v>
      </c>
      <c r="AF189" s="39">
        <f t="shared" si="69"/>
        <v>4.166666666666667</v>
      </c>
      <c r="AG189" s="39">
        <f t="shared" si="70"/>
        <v>4.225806451612903</v>
      </c>
      <c r="AH189" s="39">
        <f t="shared" si="71"/>
        <v>4.25</v>
      </c>
      <c r="AI189" s="39">
        <f t="shared" si="72"/>
        <v>4.3636363636363633</v>
      </c>
      <c r="AJ189" s="39">
        <f t="shared" si="73"/>
        <v>4.382352941176471</v>
      </c>
      <c r="AK189" s="39">
        <f t="shared" si="74"/>
        <v>4.371428571428571</v>
      </c>
      <c r="AL189" s="39">
        <f t="shared" si="75"/>
        <v>4.416666666666667</v>
      </c>
      <c r="AM189" s="39">
        <f t="shared" si="76"/>
        <v>4.4324324324324325</v>
      </c>
      <c r="AN189" s="51">
        <f t="shared" si="77"/>
        <v>4.3947368421052628</v>
      </c>
      <c r="AO189" s="52"/>
    </row>
    <row r="190" spans="1:82" x14ac:dyDescent="0.25">
      <c r="A190" s="39" t="str">
        <f>Accueil!C18</f>
        <v>Mélanie</v>
      </c>
      <c r="B190" s="39"/>
      <c r="C190" s="39">
        <f t="shared" si="40"/>
        <v>3</v>
      </c>
      <c r="D190" s="39">
        <f t="shared" si="41"/>
        <v>4</v>
      </c>
      <c r="E190" s="39">
        <f t="shared" si="42"/>
        <v>3.3333333333333335</v>
      </c>
      <c r="F190" s="39">
        <f t="shared" si="43"/>
        <v>3.5</v>
      </c>
      <c r="G190" s="39">
        <f t="shared" si="44"/>
        <v>4.2</v>
      </c>
      <c r="H190" s="39">
        <f t="shared" si="45"/>
        <v>4.333333333333333</v>
      </c>
      <c r="I190" s="39">
        <f t="shared" si="46"/>
        <v>4</v>
      </c>
      <c r="J190" s="39">
        <f t="shared" si="47"/>
        <v>3.875</v>
      </c>
      <c r="K190" s="39">
        <f t="shared" si="48"/>
        <v>3.7777777777777777</v>
      </c>
      <c r="L190" s="39">
        <f t="shared" si="49"/>
        <v>4</v>
      </c>
      <c r="M190" s="39">
        <f t="shared" si="50"/>
        <v>4</v>
      </c>
      <c r="N190" s="39">
        <f t="shared" si="51"/>
        <v>4</v>
      </c>
      <c r="O190" s="39">
        <f t="shared" si="52"/>
        <v>4</v>
      </c>
      <c r="P190" s="39">
        <f t="shared" si="53"/>
        <v>4.0714285714285712</v>
      </c>
      <c r="Q190" s="39">
        <f t="shared" si="54"/>
        <v>3.9333333333333331</v>
      </c>
      <c r="R190" s="39">
        <f t="shared" si="55"/>
        <v>4.0625</v>
      </c>
      <c r="S190" s="39">
        <f t="shared" si="56"/>
        <v>4.0588235294117645</v>
      </c>
      <c r="T190" s="39">
        <f t="shared" si="57"/>
        <v>3.9444444444444446</v>
      </c>
      <c r="U190" s="39">
        <f t="shared" si="58"/>
        <v>3.8947368421052633</v>
      </c>
      <c r="V190" s="39">
        <f t="shared" si="59"/>
        <v>3.75</v>
      </c>
      <c r="W190" s="39">
        <f t="shared" si="60"/>
        <v>3.7619047619047619</v>
      </c>
      <c r="X190" s="39">
        <f t="shared" si="61"/>
        <v>3.7727272727272729</v>
      </c>
      <c r="Y190" s="39">
        <f t="shared" si="62"/>
        <v>3.7391304347826089</v>
      </c>
      <c r="Z190" s="39">
        <f t="shared" si="63"/>
        <v>3.7916666666666665</v>
      </c>
      <c r="AA190" s="39">
        <f t="shared" si="64"/>
        <v>3.84</v>
      </c>
      <c r="AB190" s="39">
        <f t="shared" si="65"/>
        <v>3.8076923076923075</v>
      </c>
      <c r="AC190" s="39">
        <f t="shared" si="66"/>
        <v>3.8518518518518516</v>
      </c>
      <c r="AD190" s="39">
        <f t="shared" si="67"/>
        <v>3.8928571428571428</v>
      </c>
      <c r="AE190" s="39">
        <f t="shared" si="68"/>
        <v>3.896551724137931</v>
      </c>
      <c r="AF190" s="39">
        <f t="shared" si="69"/>
        <v>3.9333333333333331</v>
      </c>
      <c r="AG190" s="39">
        <f t="shared" si="70"/>
        <v>4</v>
      </c>
      <c r="AH190" s="39">
        <f t="shared" si="71"/>
        <v>4.03125</v>
      </c>
      <c r="AI190" s="39">
        <f t="shared" si="72"/>
        <v>4.1515151515151514</v>
      </c>
      <c r="AJ190" s="39">
        <f t="shared" si="73"/>
        <v>4.1470588235294121</v>
      </c>
      <c r="AK190" s="39">
        <f t="shared" si="74"/>
        <v>4.1714285714285717</v>
      </c>
      <c r="AL190" s="39">
        <f t="shared" si="75"/>
        <v>4.2222222222222223</v>
      </c>
      <c r="AM190" s="39">
        <f t="shared" si="76"/>
        <v>4.243243243243243</v>
      </c>
      <c r="AN190" s="51">
        <f t="shared" si="77"/>
        <v>4.2631578947368425</v>
      </c>
      <c r="AO190" s="52"/>
    </row>
    <row r="191" spans="1:82" x14ac:dyDescent="0.25">
      <c r="A191" s="39" t="str">
        <f>Accueil!C19</f>
        <v>Axel</v>
      </c>
      <c r="B191" s="39"/>
      <c r="C191" s="39">
        <f t="shared" si="40"/>
        <v>6</v>
      </c>
      <c r="D191" s="39">
        <f t="shared" si="41"/>
        <v>6</v>
      </c>
      <c r="E191" s="39">
        <f t="shared" si="42"/>
        <v>5.333333333333333</v>
      </c>
      <c r="F191" s="39">
        <f t="shared" si="43"/>
        <v>4.75</v>
      </c>
      <c r="G191" s="39">
        <f t="shared" si="44"/>
        <v>4.4000000000000004</v>
      </c>
      <c r="H191" s="39">
        <f t="shared" si="45"/>
        <v>4.4000000000000004</v>
      </c>
      <c r="I191" s="39">
        <f t="shared" si="46"/>
        <v>4.333333333333333</v>
      </c>
      <c r="J191" s="39">
        <f t="shared" si="47"/>
        <v>4.5714285714285712</v>
      </c>
      <c r="K191" s="39">
        <f t="shared" si="48"/>
        <v>4.25</v>
      </c>
      <c r="L191" s="39">
        <f t="shared" si="49"/>
        <v>4.1111111111111107</v>
      </c>
      <c r="M191" s="39">
        <f t="shared" si="50"/>
        <v>4.3</v>
      </c>
      <c r="N191" s="39">
        <f t="shared" si="51"/>
        <v>4.4545454545454541</v>
      </c>
      <c r="O191" s="39">
        <f t="shared" si="52"/>
        <v>4.5</v>
      </c>
      <c r="P191" s="39">
        <f t="shared" si="53"/>
        <v>4.615384615384615</v>
      </c>
      <c r="Q191" s="39">
        <f t="shared" si="54"/>
        <v>4.7142857142857144</v>
      </c>
      <c r="R191" s="39">
        <f t="shared" si="55"/>
        <v>4.5999999999999996</v>
      </c>
      <c r="S191" s="39">
        <f t="shared" si="56"/>
        <v>4.5</v>
      </c>
      <c r="T191" s="39">
        <f t="shared" si="57"/>
        <v>4.3529411764705879</v>
      </c>
      <c r="U191" s="39">
        <f t="shared" si="58"/>
        <v>4.2777777777777777</v>
      </c>
      <c r="V191" s="39">
        <f t="shared" si="59"/>
        <v>4.2105263157894735</v>
      </c>
      <c r="W191" s="39">
        <f t="shared" si="60"/>
        <v>4.25</v>
      </c>
      <c r="X191" s="39">
        <f t="shared" si="61"/>
        <v>4.25</v>
      </c>
      <c r="Y191" s="39">
        <f t="shared" si="62"/>
        <v>4.25</v>
      </c>
      <c r="Z191" s="39">
        <f t="shared" si="63"/>
        <v>4.25</v>
      </c>
      <c r="AA191" s="39">
        <f t="shared" si="64"/>
        <v>4.25</v>
      </c>
      <c r="AB191" s="39">
        <f t="shared" si="65"/>
        <v>4.25</v>
      </c>
      <c r="AC191" s="39">
        <f t="shared" si="66"/>
        <v>4.25</v>
      </c>
      <c r="AD191" s="39">
        <f t="shared" si="67"/>
        <v>4.25</v>
      </c>
      <c r="AE191" s="39">
        <f t="shared" si="68"/>
        <v>4.25</v>
      </c>
      <c r="AF191" s="39">
        <f t="shared" si="69"/>
        <v>4.25</v>
      </c>
      <c r="AG191" s="39">
        <f t="shared" si="70"/>
        <v>4.25</v>
      </c>
      <c r="AH191" s="39">
        <f t="shared" si="71"/>
        <v>4.25</v>
      </c>
      <c r="AI191" s="39">
        <f t="shared" si="72"/>
        <v>4.25</v>
      </c>
      <c r="AJ191" s="39">
        <f t="shared" si="73"/>
        <v>4.25</v>
      </c>
      <c r="AK191" s="39">
        <f t="shared" si="74"/>
        <v>4.25</v>
      </c>
      <c r="AL191" s="39">
        <f t="shared" si="75"/>
        <v>4.25</v>
      </c>
      <c r="AM191" s="39">
        <f t="shared" si="76"/>
        <v>4.25</v>
      </c>
      <c r="AN191" s="51">
        <f t="shared" si="77"/>
        <v>4.25</v>
      </c>
      <c r="AO191" s="52"/>
    </row>
    <row r="192" spans="1:82" x14ac:dyDescent="0.25">
      <c r="A192" s="39" t="str">
        <f>Accueil!C20</f>
        <v>Cyclo 70</v>
      </c>
      <c r="B192" s="39"/>
      <c r="C192" s="39">
        <f t="shared" si="40"/>
        <v>4</v>
      </c>
      <c r="D192" s="39">
        <f t="shared" si="41"/>
        <v>4.5</v>
      </c>
      <c r="E192" s="39">
        <f t="shared" si="42"/>
        <v>3.3333333333333335</v>
      </c>
      <c r="F192" s="39">
        <f t="shared" si="43"/>
        <v>3.3333333333333335</v>
      </c>
      <c r="G192" s="39">
        <f t="shared" si="44"/>
        <v>3.5</v>
      </c>
      <c r="H192" s="39">
        <f t="shared" si="45"/>
        <v>4.4000000000000004</v>
      </c>
      <c r="I192" s="39">
        <f t="shared" si="46"/>
        <v>4.4000000000000004</v>
      </c>
      <c r="J192" s="39">
        <f t="shared" si="47"/>
        <v>4.4000000000000004</v>
      </c>
      <c r="K192" s="39">
        <f t="shared" si="48"/>
        <v>4.4000000000000004</v>
      </c>
      <c r="L192" s="39">
        <f t="shared" si="49"/>
        <v>4.4000000000000004</v>
      </c>
      <c r="M192" s="39">
        <f t="shared" si="50"/>
        <v>4.4000000000000004</v>
      </c>
      <c r="N192" s="39">
        <f t="shared" si="51"/>
        <v>4.4000000000000004</v>
      </c>
      <c r="O192" s="39">
        <f t="shared" si="52"/>
        <v>4.4000000000000004</v>
      </c>
      <c r="P192" s="39">
        <f t="shared" si="53"/>
        <v>4.4000000000000004</v>
      </c>
      <c r="Q192" s="39">
        <f t="shared" si="54"/>
        <v>4.4000000000000004</v>
      </c>
      <c r="R192" s="39">
        <f t="shared" si="55"/>
        <v>4.4000000000000004</v>
      </c>
      <c r="S192" s="39">
        <f t="shared" si="56"/>
        <v>4.4000000000000004</v>
      </c>
      <c r="T192" s="39">
        <f t="shared" si="57"/>
        <v>4.4000000000000004</v>
      </c>
      <c r="U192" s="39">
        <f t="shared" si="58"/>
        <v>4.4000000000000004</v>
      </c>
      <c r="V192" s="39">
        <f t="shared" si="59"/>
        <v>4.4000000000000004</v>
      </c>
      <c r="W192" s="39">
        <f t="shared" si="60"/>
        <v>4.4000000000000004</v>
      </c>
      <c r="X192" s="39">
        <f t="shared" si="61"/>
        <v>4.4000000000000004</v>
      </c>
      <c r="Y192" s="39">
        <f t="shared" si="62"/>
        <v>4.4000000000000004</v>
      </c>
      <c r="Z192" s="39">
        <f t="shared" si="63"/>
        <v>4.4000000000000004</v>
      </c>
      <c r="AA192" s="39">
        <f t="shared" si="64"/>
        <v>4.4000000000000004</v>
      </c>
      <c r="AB192" s="39">
        <f t="shared" si="65"/>
        <v>4.4000000000000004</v>
      </c>
      <c r="AC192" s="39">
        <f t="shared" si="66"/>
        <v>4.4000000000000004</v>
      </c>
      <c r="AD192" s="39">
        <f t="shared" si="67"/>
        <v>4.4000000000000004</v>
      </c>
      <c r="AE192" s="39">
        <f t="shared" si="68"/>
        <v>4.4000000000000004</v>
      </c>
      <c r="AF192" s="39">
        <f t="shared" si="69"/>
        <v>4.4000000000000004</v>
      </c>
      <c r="AG192" s="39">
        <f t="shared" si="70"/>
        <v>4.4000000000000004</v>
      </c>
      <c r="AH192" s="39">
        <f t="shared" si="71"/>
        <v>4.4000000000000004</v>
      </c>
      <c r="AI192" s="39">
        <f t="shared" si="72"/>
        <v>4.4000000000000004</v>
      </c>
      <c r="AJ192" s="39">
        <f t="shared" si="73"/>
        <v>4.4000000000000004</v>
      </c>
      <c r="AK192" s="39">
        <f t="shared" si="74"/>
        <v>4.4000000000000004</v>
      </c>
      <c r="AL192" s="39">
        <f t="shared" si="75"/>
        <v>4.4000000000000004</v>
      </c>
      <c r="AM192" s="39">
        <f t="shared" si="76"/>
        <v>4.4000000000000004</v>
      </c>
      <c r="AN192" s="51">
        <f t="shared" si="77"/>
        <v>4.4000000000000004</v>
      </c>
      <c r="AO192" s="52"/>
    </row>
    <row r="193" spans="1:41" x14ac:dyDescent="0.25">
      <c r="A193" s="39" t="str">
        <f>Accueil!C21</f>
        <v>Renaud</v>
      </c>
      <c r="B193" s="39"/>
      <c r="C193" s="39">
        <f t="shared" si="40"/>
        <v>7</v>
      </c>
      <c r="D193" s="39">
        <f t="shared" si="41"/>
        <v>7</v>
      </c>
      <c r="E193" s="39">
        <f t="shared" si="42"/>
        <v>4</v>
      </c>
      <c r="F193" s="39">
        <f t="shared" si="43"/>
        <v>3.6666666666666665</v>
      </c>
      <c r="G193" s="39">
        <f t="shared" si="44"/>
        <v>3.6666666666666665</v>
      </c>
      <c r="H193" s="39">
        <f t="shared" si="45"/>
        <v>3.75</v>
      </c>
      <c r="I193" s="39">
        <f t="shared" si="46"/>
        <v>3.75</v>
      </c>
      <c r="J193" s="39">
        <f t="shared" si="47"/>
        <v>3.75</v>
      </c>
      <c r="K193" s="39">
        <f t="shared" si="48"/>
        <v>3.75</v>
      </c>
      <c r="L193" s="39">
        <f t="shared" si="49"/>
        <v>3.75</v>
      </c>
      <c r="M193" s="39">
        <f t="shared" si="50"/>
        <v>3.75</v>
      </c>
      <c r="N193" s="39">
        <f t="shared" si="51"/>
        <v>3.75</v>
      </c>
      <c r="O193" s="39">
        <f t="shared" si="52"/>
        <v>3.75</v>
      </c>
      <c r="P193" s="39">
        <f t="shared" si="53"/>
        <v>3.75</v>
      </c>
      <c r="Q193" s="39">
        <f t="shared" si="54"/>
        <v>3.75</v>
      </c>
      <c r="R193" s="39">
        <f t="shared" si="55"/>
        <v>3.75</v>
      </c>
      <c r="S193" s="39">
        <f t="shared" si="56"/>
        <v>3.75</v>
      </c>
      <c r="T193" s="39">
        <f t="shared" si="57"/>
        <v>3.75</v>
      </c>
      <c r="U193" s="39">
        <f t="shared" si="58"/>
        <v>3.75</v>
      </c>
      <c r="V193" s="39">
        <f t="shared" si="59"/>
        <v>3.75</v>
      </c>
      <c r="W193" s="39">
        <f t="shared" si="60"/>
        <v>3.75</v>
      </c>
      <c r="X193" s="39">
        <f t="shared" si="61"/>
        <v>3.75</v>
      </c>
      <c r="Y193" s="39">
        <f t="shared" si="62"/>
        <v>3.75</v>
      </c>
      <c r="Z193" s="39">
        <f t="shared" si="63"/>
        <v>3.75</v>
      </c>
      <c r="AA193" s="39">
        <f t="shared" si="64"/>
        <v>3.75</v>
      </c>
      <c r="AB193" s="39">
        <f t="shared" si="65"/>
        <v>3.75</v>
      </c>
      <c r="AC193" s="39">
        <f t="shared" si="66"/>
        <v>3.75</v>
      </c>
      <c r="AD193" s="39">
        <f t="shared" si="67"/>
        <v>3.75</v>
      </c>
      <c r="AE193" s="39">
        <f t="shared" si="68"/>
        <v>3.75</v>
      </c>
      <c r="AF193" s="39">
        <f t="shared" si="69"/>
        <v>3.75</v>
      </c>
      <c r="AG193" s="39">
        <f t="shared" si="70"/>
        <v>3.75</v>
      </c>
      <c r="AH193" s="39">
        <f t="shared" si="71"/>
        <v>3.75</v>
      </c>
      <c r="AI193" s="39">
        <f t="shared" si="72"/>
        <v>3.75</v>
      </c>
      <c r="AJ193" s="39">
        <f t="shared" si="73"/>
        <v>3.75</v>
      </c>
      <c r="AK193" s="39">
        <f t="shared" si="74"/>
        <v>3.75</v>
      </c>
      <c r="AL193" s="39">
        <f t="shared" si="75"/>
        <v>3.75</v>
      </c>
      <c r="AM193" s="39">
        <f t="shared" si="76"/>
        <v>3.75</v>
      </c>
      <c r="AN193" s="51">
        <f t="shared" si="77"/>
        <v>3.75</v>
      </c>
      <c r="AO193" s="52"/>
    </row>
    <row r="194" spans="1:41" x14ac:dyDescent="0.25">
      <c r="A194" s="39" t="str">
        <f>Accueil!C22</f>
        <v>Matt</v>
      </c>
      <c r="B194" s="39"/>
      <c r="C194" s="39">
        <f t="shared" si="40"/>
        <v>3</v>
      </c>
      <c r="D194" s="39">
        <f t="shared" si="41"/>
        <v>3.5</v>
      </c>
      <c r="E194" s="39">
        <f t="shared" si="42"/>
        <v>3.5</v>
      </c>
      <c r="F194" s="39">
        <f t="shared" si="43"/>
        <v>3.5</v>
      </c>
      <c r="G194" s="39">
        <f t="shared" si="44"/>
        <v>3.5</v>
      </c>
      <c r="H194" s="39">
        <f t="shared" si="45"/>
        <v>3.5</v>
      </c>
      <c r="I194" s="39">
        <f t="shared" si="46"/>
        <v>3.5</v>
      </c>
      <c r="J194" s="39">
        <f t="shared" si="47"/>
        <v>3.5</v>
      </c>
      <c r="K194" s="39">
        <f t="shared" si="48"/>
        <v>3.5</v>
      </c>
      <c r="L194" s="39">
        <f t="shared" si="49"/>
        <v>3.5</v>
      </c>
      <c r="M194" s="39">
        <f t="shared" si="50"/>
        <v>3.5</v>
      </c>
      <c r="N194" s="39">
        <f t="shared" si="51"/>
        <v>3.5</v>
      </c>
      <c r="O194" s="39">
        <f t="shared" si="52"/>
        <v>3.5</v>
      </c>
      <c r="P194" s="39">
        <f t="shared" si="53"/>
        <v>3.5</v>
      </c>
      <c r="Q194" s="39">
        <f t="shared" si="54"/>
        <v>3.5</v>
      </c>
      <c r="R194" s="39">
        <f t="shared" si="55"/>
        <v>3.5</v>
      </c>
      <c r="S194" s="39">
        <f t="shared" si="56"/>
        <v>3.5</v>
      </c>
      <c r="T194" s="39">
        <f t="shared" si="57"/>
        <v>3.5</v>
      </c>
      <c r="U194" s="39">
        <f t="shared" si="58"/>
        <v>3.5</v>
      </c>
      <c r="V194" s="39">
        <f t="shared" si="59"/>
        <v>3.5</v>
      </c>
      <c r="W194" s="39">
        <f t="shared" si="60"/>
        <v>3.5</v>
      </c>
      <c r="X194" s="39">
        <f t="shared" si="61"/>
        <v>3.5</v>
      </c>
      <c r="Y194" s="39">
        <f t="shared" si="62"/>
        <v>3.5</v>
      </c>
      <c r="Z194" s="39">
        <f t="shared" si="63"/>
        <v>3.5</v>
      </c>
      <c r="AA194" s="39">
        <f t="shared" si="64"/>
        <v>3.5</v>
      </c>
      <c r="AB194" s="39">
        <f t="shared" si="65"/>
        <v>3.5</v>
      </c>
      <c r="AC194" s="39">
        <f t="shared" si="66"/>
        <v>3.5</v>
      </c>
      <c r="AD194" s="39">
        <f t="shared" si="67"/>
        <v>3.5</v>
      </c>
      <c r="AE194" s="39">
        <f t="shared" si="68"/>
        <v>3.5</v>
      </c>
      <c r="AF194" s="39">
        <f t="shared" si="69"/>
        <v>3.5</v>
      </c>
      <c r="AG194" s="39">
        <f t="shared" si="70"/>
        <v>3.5</v>
      </c>
      <c r="AH194" s="39">
        <f t="shared" si="71"/>
        <v>3.5</v>
      </c>
      <c r="AI194" s="39">
        <f t="shared" si="72"/>
        <v>3.5</v>
      </c>
      <c r="AJ194" s="39">
        <f t="shared" si="73"/>
        <v>3.5</v>
      </c>
      <c r="AK194" s="39">
        <f t="shared" si="74"/>
        <v>3.5</v>
      </c>
      <c r="AL194" s="39">
        <f t="shared" si="75"/>
        <v>3.5</v>
      </c>
      <c r="AM194" s="39">
        <f t="shared" si="76"/>
        <v>3.5</v>
      </c>
      <c r="AN194" s="51">
        <f t="shared" si="77"/>
        <v>3.5</v>
      </c>
      <c r="AO194" s="52"/>
    </row>
  </sheetData>
  <sheetProtection sheet="1" objects="1" scenarios="1" selectLockedCells="1" selectUnlockedCells="1"/>
  <mergeCells count="7">
    <mergeCell ref="T183:V183"/>
    <mergeCell ref="W8:Z8"/>
    <mergeCell ref="AG17:AH18"/>
    <mergeCell ref="AG21:AH21"/>
    <mergeCell ref="AL21:AM21"/>
    <mergeCell ref="T155:V155"/>
    <mergeCell ref="T169:V16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4"/>
  <sheetViews>
    <sheetView zoomScaleNormal="100" workbookViewId="0">
      <selection activeCell="AP16" sqref="AP16"/>
    </sheetView>
  </sheetViews>
  <sheetFormatPr baseColWidth="10" defaultColWidth="11.42578125" defaultRowHeight="15" x14ac:dyDescent="0.25"/>
  <cols>
    <col min="1" max="1" width="15.42578125" style="1" customWidth="1"/>
    <col min="2" max="2" width="4.85546875" style="1" customWidth="1"/>
    <col min="3" max="41" width="5.5703125" style="1" customWidth="1"/>
    <col min="42" max="42" width="10.7109375" style="14" customWidth="1"/>
    <col min="43" max="44" width="5.7109375" style="1" customWidth="1"/>
    <col min="45" max="16384" width="11.42578125" style="1"/>
  </cols>
  <sheetData>
    <row r="1" spans="2:42" s="2" customFormat="1" ht="15" customHeight="1" x14ac:dyDescent="0.25">
      <c r="AP1" s="13"/>
    </row>
    <row r="2" spans="2:42" s="2" customFormat="1" ht="15" customHeight="1" x14ac:dyDescent="0.25">
      <c r="AP2" s="13"/>
    </row>
    <row r="3" spans="2:42" s="2" customFormat="1" ht="15" customHeight="1" x14ac:dyDescent="0.25">
      <c r="AP3" s="13"/>
    </row>
    <row r="4" spans="2:42" s="2" customFormat="1" ht="15" customHeight="1" x14ac:dyDescent="0.25">
      <c r="AP4" s="13"/>
    </row>
    <row r="5" spans="2:42" s="2" customFormat="1" ht="15" customHeight="1" x14ac:dyDescent="0.25">
      <c r="AP5" s="13"/>
    </row>
    <row r="6" spans="2:42" s="2" customFormat="1" ht="15" customHeight="1" x14ac:dyDescent="0.25">
      <c r="AP6" s="13"/>
    </row>
    <row r="7" spans="2:42" s="2" customFormat="1" ht="15" customHeight="1" x14ac:dyDescent="0.25">
      <c r="AP7" s="13"/>
    </row>
    <row r="8" spans="2:42" s="2" customFormat="1" ht="72" customHeight="1" x14ac:dyDescent="0.25">
      <c r="W8" s="60" t="str">
        <f>$A$163</f>
        <v>Mélanie</v>
      </c>
      <c r="X8" s="60"/>
      <c r="Y8" s="60"/>
      <c r="Z8" s="60"/>
      <c r="AP8" s="13"/>
    </row>
    <row r="9" spans="2:42" ht="25.5" customHeight="1" x14ac:dyDescent="0.25"/>
    <row r="10" spans="2:42" ht="9.75" customHeight="1" x14ac:dyDescent="0.25"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</row>
    <row r="11" spans="2:42" ht="28.5" customHeight="1" x14ac:dyDescent="0.4">
      <c r="D11" s="36"/>
      <c r="E11" s="46" t="s">
        <v>491</v>
      </c>
      <c r="F11" s="46"/>
      <c r="G11" s="46"/>
      <c r="H11" s="46" t="s">
        <v>492</v>
      </c>
      <c r="I11" s="46"/>
      <c r="J11" s="46"/>
      <c r="K11" s="46" t="s">
        <v>493</v>
      </c>
      <c r="L11" s="46"/>
      <c r="M11" s="46"/>
      <c r="N11" s="46" t="s">
        <v>494</v>
      </c>
      <c r="O11" s="46"/>
      <c r="P11" s="46"/>
      <c r="Q11" s="46" t="s">
        <v>495</v>
      </c>
      <c r="R11" s="46"/>
      <c r="S11" s="46"/>
      <c r="T11" s="46" t="s">
        <v>496</v>
      </c>
      <c r="U11" s="46"/>
      <c r="V11" s="46"/>
      <c r="W11" s="46" t="s">
        <v>497</v>
      </c>
      <c r="X11" s="46"/>
      <c r="Y11" s="46"/>
      <c r="Z11" s="46" t="s">
        <v>498</v>
      </c>
      <c r="AA11" s="46"/>
      <c r="AB11" s="46"/>
      <c r="AC11" s="46" t="s">
        <v>499</v>
      </c>
      <c r="AD11" s="46"/>
      <c r="AE11" s="46"/>
      <c r="AF11" s="46" t="s">
        <v>500</v>
      </c>
      <c r="AG11" s="46"/>
      <c r="AH11" s="47"/>
      <c r="AI11" s="46" t="s">
        <v>501</v>
      </c>
      <c r="AJ11" s="48"/>
    </row>
    <row r="12" spans="2:42" ht="30" customHeight="1" x14ac:dyDescent="0.4">
      <c r="B12" s="43"/>
      <c r="D12" s="34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I12" s="34"/>
    </row>
    <row r="13" spans="2:42" ht="30" customHeight="1" x14ac:dyDescent="0.45">
      <c r="D13" s="34"/>
      <c r="E13" s="55">
        <f>$O$151</f>
        <v>0</v>
      </c>
      <c r="F13" s="55"/>
      <c r="G13" s="55"/>
      <c r="H13" s="55">
        <f>$N$151</f>
        <v>0</v>
      </c>
      <c r="I13" s="55"/>
      <c r="J13" s="55"/>
      <c r="K13" s="55">
        <f>$M$151</f>
        <v>1</v>
      </c>
      <c r="L13" s="55"/>
      <c r="M13" s="55"/>
      <c r="N13" s="55">
        <f>$L$151</f>
        <v>1</v>
      </c>
      <c r="O13" s="55"/>
      <c r="P13" s="55"/>
      <c r="Q13" s="55">
        <f>$K$151</f>
        <v>4</v>
      </c>
      <c r="R13" s="55"/>
      <c r="S13" s="55"/>
      <c r="T13" s="55">
        <f>$J$151</f>
        <v>12</v>
      </c>
      <c r="U13" s="55"/>
      <c r="V13" s="55"/>
      <c r="W13" s="55">
        <f>$I$151</f>
        <v>9</v>
      </c>
      <c r="X13" s="55"/>
      <c r="Y13" s="55"/>
      <c r="Z13" s="55">
        <f>$H$151</f>
        <v>6</v>
      </c>
      <c r="AA13" s="55"/>
      <c r="AB13" s="55"/>
      <c r="AC13" s="55">
        <f>$G$151</f>
        <v>4</v>
      </c>
      <c r="AD13" s="55"/>
      <c r="AE13" s="55"/>
      <c r="AF13" s="55">
        <f>$F$151</f>
        <v>1</v>
      </c>
      <c r="AG13" s="55"/>
      <c r="AH13" s="56"/>
      <c r="AI13" s="55">
        <f>$E$151</f>
        <v>0</v>
      </c>
    </row>
    <row r="14" spans="2:42" ht="30" customHeight="1" x14ac:dyDescent="0.25">
      <c r="D14" s="34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4"/>
      <c r="AI14" s="34"/>
    </row>
    <row r="15" spans="2:42" ht="20.25" customHeight="1" x14ac:dyDescent="0.25"/>
    <row r="16" spans="2:42" ht="30" customHeight="1" x14ac:dyDescent="0.25"/>
    <row r="17" spans="32:39" ht="30" customHeight="1" x14ac:dyDescent="0.35">
      <c r="AF17" s="37"/>
      <c r="AG17" s="61">
        <f>SUM(AP177:CA177)</f>
        <v>7</v>
      </c>
      <c r="AH17" s="61"/>
      <c r="AI17" s="37"/>
    </row>
    <row r="18" spans="32:39" ht="30" customHeight="1" x14ac:dyDescent="0.25">
      <c r="AG18" s="61"/>
      <c r="AH18" s="61"/>
    </row>
    <row r="19" spans="32:39" ht="30" customHeight="1" x14ac:dyDescent="0.5">
      <c r="AH19" s="35"/>
    </row>
    <row r="20" spans="32:39" ht="30" customHeight="1" x14ac:dyDescent="0.25"/>
    <row r="21" spans="32:39" ht="30" customHeight="1" x14ac:dyDescent="0.35">
      <c r="AG21" s="62">
        <f>AO163</f>
        <v>4.2631578947368425</v>
      </c>
      <c r="AH21" s="62"/>
      <c r="AL21" s="63">
        <f>B163</f>
        <v>162</v>
      </c>
      <c r="AM21" s="63"/>
    </row>
    <row r="22" spans="32:39" ht="30" customHeight="1" x14ac:dyDescent="0.25"/>
    <row r="23" spans="32:39" ht="30" customHeight="1" x14ac:dyDescent="0.25"/>
    <row r="24" spans="32:39" ht="30" customHeight="1" x14ac:dyDescent="0.25"/>
    <row r="150" spans="1:43" x14ac:dyDescent="0.25">
      <c r="E150" s="1">
        <v>0</v>
      </c>
      <c r="F150" s="1">
        <v>1</v>
      </c>
      <c r="G150" s="1">
        <v>2</v>
      </c>
      <c r="H150" s="1">
        <v>3</v>
      </c>
      <c r="I150" s="1">
        <v>4</v>
      </c>
      <c r="J150" s="1">
        <v>5</v>
      </c>
      <c r="K150" s="1">
        <v>6</v>
      </c>
      <c r="L150" s="1">
        <v>7</v>
      </c>
      <c r="M150" s="1">
        <v>8</v>
      </c>
      <c r="N150" s="1">
        <v>9</v>
      </c>
      <c r="O150" s="1">
        <v>10</v>
      </c>
    </row>
    <row r="151" spans="1:43" x14ac:dyDescent="0.25">
      <c r="E151" s="1">
        <f>COUNTIF(C163:AN163,"0")</f>
        <v>0</v>
      </c>
      <c r="F151" s="1">
        <f>COUNTIF(C163:AN163,"1")</f>
        <v>1</v>
      </c>
      <c r="G151" s="1">
        <f>COUNTIF(C163:AN163,"2")</f>
        <v>4</v>
      </c>
      <c r="H151" s="1">
        <f>COUNTIF(C163:AN163,"3")</f>
        <v>6</v>
      </c>
      <c r="I151" s="1">
        <f>COUNTIF(C163:AN163,"4")</f>
        <v>9</v>
      </c>
      <c r="J151" s="1">
        <f>COUNTIF(C163:AN163,"5")</f>
        <v>12</v>
      </c>
      <c r="K151" s="1">
        <f>COUNTIF(C163:AN163,"6")</f>
        <v>4</v>
      </c>
      <c r="L151" s="1">
        <f>COUNTIF(C163:AN163,"7")</f>
        <v>1</v>
      </c>
      <c r="M151" s="1">
        <f>COUNTIF(C163:AN163,"8")</f>
        <v>1</v>
      </c>
      <c r="N151" s="1">
        <f>COUNTIF(C163:AN163,"9")</f>
        <v>0</v>
      </c>
      <c r="O151" s="1">
        <f>COUNTIF(C163:AN163,"10")</f>
        <v>0</v>
      </c>
      <c r="AP151" s="1"/>
    </row>
    <row r="152" spans="1:43" x14ac:dyDescent="0.25">
      <c r="AP152" s="1"/>
    </row>
    <row r="153" spans="1:43" x14ac:dyDescent="0.25"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</row>
    <row r="154" spans="1:43" ht="15.75" thickBot="1" x14ac:dyDescent="0.3">
      <c r="AP154" s="1"/>
    </row>
    <row r="155" spans="1:43" ht="15.75" thickBot="1" x14ac:dyDescent="0.3">
      <c r="T155" s="57" t="s">
        <v>503</v>
      </c>
      <c r="U155" s="58"/>
      <c r="V155" s="59"/>
    </row>
    <row r="157" spans="1:43" x14ac:dyDescent="0.25">
      <c r="A157" s="39" t="str">
        <f>Accueil!C12</f>
        <v>Pseudo</v>
      </c>
      <c r="B157" s="39" t="str">
        <f>Accueil!D12</f>
        <v>Total</v>
      </c>
      <c r="C157" s="39" t="str">
        <f>Accueil!E12</f>
        <v>J1</v>
      </c>
      <c r="D157" s="39" t="str">
        <f>Accueil!F12</f>
        <v>J2</v>
      </c>
      <c r="E157" s="39" t="str">
        <f>Accueil!G12</f>
        <v>J3</v>
      </c>
      <c r="F157" s="39" t="str">
        <f>Accueil!H12</f>
        <v>J4</v>
      </c>
      <c r="G157" s="39" t="str">
        <f>Accueil!I12</f>
        <v>J5</v>
      </c>
      <c r="H157" s="39" t="str">
        <f>Accueil!J12</f>
        <v>J6</v>
      </c>
      <c r="I157" s="39" t="str">
        <f>Accueil!K12</f>
        <v>J7</v>
      </c>
      <c r="J157" s="39" t="str">
        <f>Accueil!L12</f>
        <v>J8</v>
      </c>
      <c r="K157" s="39" t="str">
        <f>Accueil!M12</f>
        <v>J9</v>
      </c>
      <c r="L157" s="39" t="str">
        <f>Accueil!N12</f>
        <v>J10</v>
      </c>
      <c r="M157" s="39" t="str">
        <f>Accueil!O12</f>
        <v>J11</v>
      </c>
      <c r="N157" s="39" t="str">
        <f>Accueil!P12</f>
        <v>J12</v>
      </c>
      <c r="O157" s="39" t="str">
        <f>Accueil!Q12</f>
        <v>J13</v>
      </c>
      <c r="P157" s="39" t="str">
        <f>Accueil!R12</f>
        <v>J14</v>
      </c>
      <c r="Q157" s="39" t="str">
        <f>Accueil!S12</f>
        <v>J15</v>
      </c>
      <c r="R157" s="39" t="str">
        <f>Accueil!T12</f>
        <v>J16</v>
      </c>
      <c r="S157" s="39" t="str">
        <f>Accueil!U12</f>
        <v>J17</v>
      </c>
      <c r="T157" s="39" t="str">
        <f>Accueil!V12</f>
        <v>J18</v>
      </c>
      <c r="U157" s="39" t="str">
        <f>Accueil!W12</f>
        <v>J19</v>
      </c>
      <c r="V157" s="39" t="str">
        <f>Accueil!X12</f>
        <v>J20</v>
      </c>
      <c r="W157" s="39" t="str">
        <f>Accueil!Y12</f>
        <v>J21</v>
      </c>
      <c r="X157" s="39" t="str">
        <f>Accueil!Z12</f>
        <v>J22</v>
      </c>
      <c r="Y157" s="39" t="str">
        <f>Accueil!AA12</f>
        <v>J23</v>
      </c>
      <c r="Z157" s="39" t="str">
        <f>Accueil!AB12</f>
        <v>J24</v>
      </c>
      <c r="AA157" s="39" t="str">
        <f>Accueil!AC12</f>
        <v>J25</v>
      </c>
      <c r="AB157" s="39" t="str">
        <f>Accueil!AD12</f>
        <v>J26</v>
      </c>
      <c r="AC157" s="39" t="str">
        <f>Accueil!AE12</f>
        <v>J27</v>
      </c>
      <c r="AD157" s="39" t="str">
        <f>Accueil!AF12</f>
        <v>J28</v>
      </c>
      <c r="AE157" s="39" t="str">
        <f>Accueil!AG12</f>
        <v>J29</v>
      </c>
      <c r="AF157" s="39" t="str">
        <f>Accueil!AH12</f>
        <v>J30</v>
      </c>
      <c r="AG157" s="39" t="str">
        <f>Accueil!AI12</f>
        <v>J31</v>
      </c>
      <c r="AH157" s="39" t="str">
        <f>Accueil!AJ12</f>
        <v>J32</v>
      </c>
      <c r="AI157" s="39" t="str">
        <f>Accueil!AK12</f>
        <v>J33</v>
      </c>
      <c r="AJ157" s="39" t="str">
        <f>Accueil!AL12</f>
        <v>J34</v>
      </c>
      <c r="AK157" s="39" t="str">
        <f>Accueil!AM12</f>
        <v>J35</v>
      </c>
      <c r="AL157" s="39" t="str">
        <f>Accueil!AN12</f>
        <v>J36</v>
      </c>
      <c r="AM157" s="39" t="str">
        <f>Accueil!AO12</f>
        <v>J37</v>
      </c>
      <c r="AN157" s="40" t="str">
        <f>Accueil!AP12</f>
        <v>J38</v>
      </c>
      <c r="AO157" s="42" t="str">
        <f>Accueil!AQ12</f>
        <v>Moy. /10</v>
      </c>
    </row>
    <row r="158" spans="1:43" x14ac:dyDescent="0.25">
      <c r="A158" s="39" t="str">
        <f>Accueil!C13</f>
        <v>Régis</v>
      </c>
      <c r="B158" s="39">
        <f>Accueil!D13</f>
        <v>177</v>
      </c>
      <c r="C158" s="39">
        <f>IF(Accueil!E13="",NA(),Accueil!E13)</f>
        <v>5</v>
      </c>
      <c r="D158" s="39">
        <f>IF(Accueil!F13="",NA(),Accueil!F13)</f>
        <v>3</v>
      </c>
      <c r="E158" s="39">
        <f>IF(Accueil!G13="",NA(),Accueil!G13)</f>
        <v>1</v>
      </c>
      <c r="F158" s="39">
        <f>IF(Accueil!H13="",NA(),Accueil!H13)</f>
        <v>4</v>
      </c>
      <c r="G158" s="39">
        <f>IF(Accueil!I13="",NA(),Accueil!I13)</f>
        <v>4</v>
      </c>
      <c r="H158" s="39">
        <f>IF(Accueil!J13="",NA(),Accueil!J13)</f>
        <v>5</v>
      </c>
      <c r="I158" s="39">
        <f>IF(Accueil!K13="",NA(),Accueil!K13)</f>
        <v>5</v>
      </c>
      <c r="J158" s="39">
        <f>IF(Accueil!L13="",NA(),Accueil!L13)</f>
        <v>8</v>
      </c>
      <c r="K158" s="39">
        <f>IF(Accueil!M13="",NA(),Accueil!M13)</f>
        <v>5</v>
      </c>
      <c r="L158" s="39">
        <f>IF(Accueil!N13="",NA(),Accueil!N13)</f>
        <v>3</v>
      </c>
      <c r="M158" s="39">
        <f>IF(Accueil!O13="",NA(),Accueil!O13)</f>
        <v>4</v>
      </c>
      <c r="N158" s="39">
        <f>IF(Accueil!P13="",NA(),Accueil!P13)</f>
        <v>6</v>
      </c>
      <c r="O158" s="39">
        <f>IF(Accueil!Q13="",NA(),Accueil!Q13)</f>
        <v>5</v>
      </c>
      <c r="P158" s="39">
        <f>IF(Accueil!R13="",NA(),Accueil!R13)</f>
        <v>3</v>
      </c>
      <c r="Q158" s="39">
        <f>IF(Accueil!S13="",NA(),Accueil!S13)</f>
        <v>7</v>
      </c>
      <c r="R158" s="39">
        <f>IF(Accueil!T13="",NA(),Accueil!T13)</f>
        <v>4</v>
      </c>
      <c r="S158" s="39">
        <f>IF(Accueil!U13="",NA(),Accueil!U13)</f>
        <v>6</v>
      </c>
      <c r="T158" s="39">
        <f>IF(Accueil!V13="",NA(),Accueil!V13)</f>
        <v>4</v>
      </c>
      <c r="U158" s="39">
        <f>IF(Accueil!W13="",NA(),Accueil!W13)</f>
        <v>6</v>
      </c>
      <c r="V158" s="39">
        <f>IF(Accueil!X13="",NA(),Accueil!X13)</f>
        <v>3</v>
      </c>
      <c r="W158" s="39">
        <f>IF(Accueil!Y13="",NA(),Accueil!Y13)</f>
        <v>5</v>
      </c>
      <c r="X158" s="39">
        <f>IF(Accueil!Z13="",NA(),Accueil!Z13)</f>
        <v>3</v>
      </c>
      <c r="Y158" s="39">
        <f>IF(Accueil!AA13="",NA(),Accueil!AA13)</f>
        <v>2</v>
      </c>
      <c r="Z158" s="39">
        <f>IF(Accueil!AB13="",NA(),Accueil!AB13)</f>
        <v>5</v>
      </c>
      <c r="AA158" s="39">
        <f>IF(Accueil!AC13="",NA(),Accueil!AC13)</f>
        <v>5</v>
      </c>
      <c r="AB158" s="39">
        <f>IF(Accueil!AD13="",NA(),Accueil!AD13)</f>
        <v>3</v>
      </c>
      <c r="AC158" s="39">
        <f>IF(Accueil!AE13="",NA(),Accueil!AE13)</f>
        <v>7</v>
      </c>
      <c r="AD158" s="39">
        <f>IF(Accueil!AF13="",NA(),Accueil!AF13)</f>
        <v>6</v>
      </c>
      <c r="AE158" s="39">
        <f>IF(Accueil!AG13="",NA(),Accueil!AG13)</f>
        <v>7</v>
      </c>
      <c r="AF158" s="39">
        <f>IF(Accueil!AH13="",NA(),Accueil!AH13)</f>
        <v>5</v>
      </c>
      <c r="AG158" s="39">
        <f>IF(Accueil!AI13="",NA(),Accueil!AI13)</f>
        <v>3</v>
      </c>
      <c r="AH158" s="39">
        <f>IF(Accueil!AJ13="",NA(),Accueil!AJ13)</f>
        <v>5</v>
      </c>
      <c r="AI158" s="39">
        <f>IF(Accueil!AK13="",NA(),Accueil!AK13)</f>
        <v>5</v>
      </c>
      <c r="AJ158" s="39">
        <f>IF(Accueil!AL13="",NA(),Accueil!AL13)</f>
        <v>4</v>
      </c>
      <c r="AK158" s="39">
        <f>IF(Accueil!AM13="",NA(),Accueil!AM13)</f>
        <v>5</v>
      </c>
      <c r="AL158" s="39">
        <f>IF(Accueil!AN13="",NA(),Accueil!AN13)</f>
        <v>5</v>
      </c>
      <c r="AM158" s="39">
        <f>IF(Accueil!AO13="",NA(),Accueil!AO13)</f>
        <v>6</v>
      </c>
      <c r="AN158" s="39">
        <f>IF(Accueil!AP13="",NA(),Accueil!AP13)</f>
        <v>5</v>
      </c>
      <c r="AO158" s="39">
        <f>Accueil!AQ13</f>
        <v>4.6578947368421053</v>
      </c>
      <c r="AQ158" s="14"/>
    </row>
    <row r="159" spans="1:43" x14ac:dyDescent="0.25">
      <c r="A159" s="39" t="str">
        <f>Accueil!C14</f>
        <v>Manu</v>
      </c>
      <c r="B159" s="39">
        <f>Accueil!D14</f>
        <v>176</v>
      </c>
      <c r="C159" s="39">
        <f>IF(Accueil!E14="",NA(),Accueil!E14)</f>
        <v>4</v>
      </c>
      <c r="D159" s="39">
        <f>IF(Accueil!F14="",NA(),Accueil!F14)</f>
        <v>6</v>
      </c>
      <c r="E159" s="39">
        <f>IF(Accueil!G14="",NA(),Accueil!G14)</f>
        <v>4</v>
      </c>
      <c r="F159" s="39">
        <f>IF(Accueil!H14="",NA(),Accueil!H14)</f>
        <v>1</v>
      </c>
      <c r="G159" s="39">
        <f>IF(Accueil!I14="",NA(),Accueil!I14)</f>
        <v>3</v>
      </c>
      <c r="H159" s="39">
        <f>IF(Accueil!J14="",NA(),Accueil!J14)</f>
        <v>5</v>
      </c>
      <c r="I159" s="39">
        <f>IF(Accueil!K14="",NA(),Accueil!K14)</f>
        <v>4</v>
      </c>
      <c r="J159" s="39">
        <f>IF(Accueil!L14="",NA(),Accueil!L14)</f>
        <v>7</v>
      </c>
      <c r="K159" s="39">
        <f>IF(Accueil!M14="",NA(),Accueil!M14)</f>
        <v>5</v>
      </c>
      <c r="L159" s="39">
        <f>IF(Accueil!N14="",NA(),Accueil!N14)</f>
        <v>5</v>
      </c>
      <c r="M159" s="39">
        <f>IF(Accueil!O14="",NA(),Accueil!O14)</f>
        <v>7</v>
      </c>
      <c r="N159" s="39">
        <f>IF(Accueil!P14="",NA(),Accueil!P14)</f>
        <v>4</v>
      </c>
      <c r="O159" s="39">
        <f>IF(Accueil!Q14="",NA(),Accueil!Q14)</f>
        <v>5</v>
      </c>
      <c r="P159" s="39">
        <f>IF(Accueil!R14="",NA(),Accueil!R14)</f>
        <v>4</v>
      </c>
      <c r="Q159" s="39">
        <f>IF(Accueil!S14="",NA(),Accueil!S14)</f>
        <v>6</v>
      </c>
      <c r="R159" s="39">
        <f>IF(Accueil!T14="",NA(),Accueil!T14)</f>
        <v>5</v>
      </c>
      <c r="S159" s="39">
        <f>IF(Accueil!U14="",NA(),Accueil!U14)</f>
        <v>7</v>
      </c>
      <c r="T159" s="39">
        <f>IF(Accueil!V14="",NA(),Accueil!V14)</f>
        <v>3</v>
      </c>
      <c r="U159" s="39">
        <f>IF(Accueil!W14="",NA(),Accueil!W14)</f>
        <v>7</v>
      </c>
      <c r="V159" s="39">
        <f>IF(Accueil!X14="",NA(),Accueil!X14)</f>
        <v>5</v>
      </c>
      <c r="W159" s="39">
        <f>IF(Accueil!Y14="",NA(),Accueil!Y14)</f>
        <v>4</v>
      </c>
      <c r="X159" s="39">
        <f>IF(Accueil!Z14="",NA(),Accueil!Z14)</f>
        <v>3</v>
      </c>
      <c r="Y159" s="39">
        <f>IF(Accueil!AA14="",NA(),Accueil!AA14)</f>
        <v>2</v>
      </c>
      <c r="Z159" s="39">
        <f>IF(Accueil!AB14="",NA(),Accueil!AB14)</f>
        <v>4</v>
      </c>
      <c r="AA159" s="39">
        <f>IF(Accueil!AC14="",NA(),Accueil!AC14)</f>
        <v>3</v>
      </c>
      <c r="AB159" s="39">
        <f>IF(Accueil!AD14="",NA(),Accueil!AD14)</f>
        <v>6</v>
      </c>
      <c r="AC159" s="39">
        <f>IF(Accueil!AE14="",NA(),Accueil!AE14)</f>
        <v>3</v>
      </c>
      <c r="AD159" s="39">
        <f>IF(Accueil!AF14="",NA(),Accueil!AF14)</f>
        <v>4</v>
      </c>
      <c r="AE159" s="39">
        <f>IF(Accueil!AG14="",NA(),Accueil!AG14)</f>
        <v>6</v>
      </c>
      <c r="AF159" s="39">
        <f>IF(Accueil!AH14="",NA(),Accueil!AH14)</f>
        <v>3</v>
      </c>
      <c r="AG159" s="39">
        <f>IF(Accueil!AI14="",NA(),Accueil!AI14)</f>
        <v>7</v>
      </c>
      <c r="AH159" s="39">
        <f>IF(Accueil!AJ14="",NA(),Accueil!AJ14)</f>
        <v>4</v>
      </c>
      <c r="AI159" s="39">
        <f>IF(Accueil!AK14="",NA(),Accueil!AK14)</f>
        <v>7</v>
      </c>
      <c r="AJ159" s="39">
        <f>IF(Accueil!AL14="",NA(),Accueil!AL14)</f>
        <v>5</v>
      </c>
      <c r="AK159" s="39">
        <f>IF(Accueil!AM14="",NA(),Accueil!AM14)</f>
        <v>4</v>
      </c>
      <c r="AL159" s="39">
        <f>IF(Accueil!AN14="",NA(),Accueil!AN14)</f>
        <v>5</v>
      </c>
      <c r="AM159" s="39">
        <f>IF(Accueil!AO14="",NA(),Accueil!AO14)</f>
        <v>4</v>
      </c>
      <c r="AN159" s="39">
        <f>IF(Accueil!AP14="",NA(),Accueil!AP14)</f>
        <v>5</v>
      </c>
      <c r="AO159" s="39">
        <f>Accueil!AQ14</f>
        <v>4.6315789473684212</v>
      </c>
    </row>
    <row r="160" spans="1:43" x14ac:dyDescent="0.25">
      <c r="A160" s="39" t="str">
        <f>Accueil!C15</f>
        <v>Rémi</v>
      </c>
      <c r="B160" s="39">
        <f>Accueil!D15</f>
        <v>171</v>
      </c>
      <c r="C160" s="39">
        <f>IF(Accueil!E15="",NA(),Accueil!E15)</f>
        <v>4</v>
      </c>
      <c r="D160" s="39">
        <f>IF(Accueil!F15="",NA(),Accueil!F15)</f>
        <v>4</v>
      </c>
      <c r="E160" s="39">
        <f>IF(Accueil!G15="",NA(),Accueil!G15)</f>
        <v>6</v>
      </c>
      <c r="F160" s="39">
        <f>IF(Accueil!H15="",NA(),Accueil!H15)</f>
        <v>2</v>
      </c>
      <c r="G160" s="39">
        <f>IF(Accueil!I15="",NA(),Accueil!I15)</f>
        <v>2</v>
      </c>
      <c r="H160" s="39">
        <f>IF(Accueil!J15="",NA(),Accueil!J15)</f>
        <v>5</v>
      </c>
      <c r="I160" s="39">
        <f>IF(Accueil!K15="",NA(),Accueil!K15)</f>
        <v>3</v>
      </c>
      <c r="J160" s="39">
        <f>IF(Accueil!L15="",NA(),Accueil!L15)</f>
        <v>6</v>
      </c>
      <c r="K160" s="39">
        <f>IF(Accueil!M15="",NA(),Accueil!M15)</f>
        <v>2</v>
      </c>
      <c r="L160" s="39">
        <f>IF(Accueil!N15="",NA(),Accueil!N15)</f>
        <v>5</v>
      </c>
      <c r="M160" s="39">
        <f>IF(Accueil!O15="",NA(),Accueil!O15)</f>
        <v>6</v>
      </c>
      <c r="N160" s="39">
        <f>IF(Accueil!P15="",NA(),Accueil!P15)</f>
        <v>5</v>
      </c>
      <c r="O160" s="39">
        <f>IF(Accueil!Q15="",NA(),Accueil!Q15)</f>
        <v>5</v>
      </c>
      <c r="P160" s="39">
        <f>IF(Accueil!R15="",NA(),Accueil!R15)</f>
        <v>5</v>
      </c>
      <c r="Q160" s="39">
        <f>IF(Accueil!S15="",NA(),Accueil!S15)</f>
        <v>5</v>
      </c>
      <c r="R160" s="39">
        <f>IF(Accueil!T15="",NA(),Accueil!T15)</f>
        <v>7</v>
      </c>
      <c r="S160" s="39">
        <f>IF(Accueil!U15="",NA(),Accueil!U15)</f>
        <v>4</v>
      </c>
      <c r="T160" s="39">
        <f>IF(Accueil!V15="",NA(),Accueil!V15)</f>
        <v>2</v>
      </c>
      <c r="U160" s="39">
        <f>IF(Accueil!W15="",NA(),Accueil!W15)</f>
        <v>6</v>
      </c>
      <c r="V160" s="39">
        <f>IF(Accueil!X15="",NA(),Accueil!X15)</f>
        <v>4</v>
      </c>
      <c r="W160" s="39">
        <f>IF(Accueil!Y15="",NA(),Accueil!Y15)</f>
        <v>6</v>
      </c>
      <c r="X160" s="39">
        <f>IF(Accueil!Z15="",NA(),Accueil!Z15)</f>
        <v>1</v>
      </c>
      <c r="Y160" s="39">
        <f>IF(Accueil!AA15="",NA(),Accueil!AA15)</f>
        <v>2</v>
      </c>
      <c r="Z160" s="39">
        <f>IF(Accueil!AB15="",NA(),Accueil!AB15)</f>
        <v>5</v>
      </c>
      <c r="AA160" s="39">
        <f>IF(Accueil!AC15="",NA(),Accueil!AC15)</f>
        <v>6</v>
      </c>
      <c r="AB160" s="39">
        <f>IF(Accueil!AD15="",NA(),Accueil!AD15)</f>
        <v>4</v>
      </c>
      <c r="AC160" s="39">
        <f>IF(Accueil!AE15="",NA(),Accueil!AE15)</f>
        <v>4</v>
      </c>
      <c r="AD160" s="39">
        <f>IF(Accueil!AF15="",NA(),Accueil!AF15)</f>
        <v>3</v>
      </c>
      <c r="AE160" s="39">
        <f>IF(Accueil!AG15="",NA(),Accueil!AG15)</f>
        <v>4</v>
      </c>
      <c r="AF160" s="39">
        <f>IF(Accueil!AH15="",NA(),Accueil!AH15)</f>
        <v>5</v>
      </c>
      <c r="AG160" s="39">
        <f>IF(Accueil!AI15="",NA(),Accueil!AI15)</f>
        <v>4</v>
      </c>
      <c r="AH160" s="39">
        <f>IF(Accueil!AJ15="",NA(),Accueil!AJ15)</f>
        <v>6</v>
      </c>
      <c r="AI160" s="39">
        <f>IF(Accueil!AK15="",NA(),Accueil!AK15)</f>
        <v>6</v>
      </c>
      <c r="AJ160" s="39">
        <f>IF(Accueil!AL15="",NA(),Accueil!AL15)</f>
        <v>8</v>
      </c>
      <c r="AK160" s="39">
        <f>IF(Accueil!AM15="",NA(),Accueil!AM15)</f>
        <v>4</v>
      </c>
      <c r="AL160" s="39">
        <f>IF(Accueil!AN15="",NA(),Accueil!AN15)</f>
        <v>6</v>
      </c>
      <c r="AM160" s="39">
        <f>IF(Accueil!AO15="",NA(),Accueil!AO15)</f>
        <v>4</v>
      </c>
      <c r="AN160" s="39">
        <f>IF(Accueil!AP15="",NA(),Accueil!AP15)</f>
        <v>5</v>
      </c>
      <c r="AO160" s="39">
        <f>Accueil!AQ15</f>
        <v>4.5</v>
      </c>
    </row>
    <row r="161" spans="1:82" x14ac:dyDescent="0.25">
      <c r="A161" s="39" t="str">
        <f>Accueil!C16</f>
        <v>James</v>
      </c>
      <c r="B161" s="39">
        <f>Accueil!D16</f>
        <v>168</v>
      </c>
      <c r="C161" s="39">
        <f>IF(Accueil!E16="",NA(),Accueil!E16)</f>
        <v>5</v>
      </c>
      <c r="D161" s="39" t="e">
        <f>IF(Accueil!F16="",NA(),Accueil!F16)</f>
        <v>#N/A</v>
      </c>
      <c r="E161" s="39">
        <f>IF(Accueil!G16="",NA(),Accueil!G16)</f>
        <v>4</v>
      </c>
      <c r="F161" s="39">
        <f>IF(Accueil!H16="",NA(),Accueil!H16)</f>
        <v>2</v>
      </c>
      <c r="G161" s="39">
        <f>IF(Accueil!I16="",NA(),Accueil!I16)</f>
        <v>4</v>
      </c>
      <c r="H161" s="39">
        <f>IF(Accueil!J16="",NA(),Accueil!J16)</f>
        <v>6</v>
      </c>
      <c r="I161" s="39" t="e">
        <f>IF(Accueil!K16="",NA(),Accueil!K16)</f>
        <v>#N/A</v>
      </c>
      <c r="J161" s="39" t="e">
        <f>IF(Accueil!L16="",NA(),Accueil!L16)</f>
        <v>#N/A</v>
      </c>
      <c r="K161" s="39">
        <f>IF(Accueil!M16="",NA(),Accueil!M16)</f>
        <v>4</v>
      </c>
      <c r="L161" s="39">
        <f>IF(Accueil!N16="",NA(),Accueil!N16)</f>
        <v>4</v>
      </c>
      <c r="M161" s="39">
        <f>IF(Accueil!O16="",NA(),Accueil!O16)</f>
        <v>6</v>
      </c>
      <c r="N161" s="39">
        <f>IF(Accueil!P16="",NA(),Accueil!P16)</f>
        <v>5</v>
      </c>
      <c r="O161" s="39">
        <f>IF(Accueil!Q16="",NA(),Accueil!Q16)</f>
        <v>6</v>
      </c>
      <c r="P161" s="39">
        <f>IF(Accueil!R16="",NA(),Accueil!R16)</f>
        <v>5</v>
      </c>
      <c r="Q161" s="39">
        <f>IF(Accueil!S16="",NA(),Accueil!S16)</f>
        <v>5</v>
      </c>
      <c r="R161" s="39">
        <f>IF(Accueil!T16="",NA(),Accueil!T16)</f>
        <v>4</v>
      </c>
      <c r="S161" s="39">
        <f>IF(Accueil!U16="",NA(),Accueil!U16)</f>
        <v>7</v>
      </c>
      <c r="T161" s="39">
        <f>IF(Accueil!V16="",NA(),Accueil!V16)</f>
        <v>3</v>
      </c>
      <c r="U161" s="39">
        <f>IF(Accueil!W16="",NA(),Accueil!W16)</f>
        <v>5</v>
      </c>
      <c r="V161" s="39">
        <f>IF(Accueil!X16="",NA(),Accueil!X16)</f>
        <v>4</v>
      </c>
      <c r="W161" s="39">
        <f>IF(Accueil!Y16="",NA(),Accueil!Y16)</f>
        <v>5</v>
      </c>
      <c r="X161" s="39">
        <f>IF(Accueil!Z16="",NA(),Accueil!Z16)</f>
        <v>5</v>
      </c>
      <c r="Y161" s="39">
        <f>IF(Accueil!AA16="",NA(),Accueil!AA16)</f>
        <v>2</v>
      </c>
      <c r="Z161" s="39">
        <f>IF(Accueil!AB16="",NA(),Accueil!AB16)</f>
        <v>4</v>
      </c>
      <c r="AA161" s="39">
        <f>IF(Accueil!AC16="",NA(),Accueil!AC16)</f>
        <v>4</v>
      </c>
      <c r="AB161" s="39">
        <f>IF(Accueil!AD16="",NA(),Accueil!AD16)</f>
        <v>4</v>
      </c>
      <c r="AC161" s="39">
        <f>IF(Accueil!AE16="",NA(),Accueil!AE16)</f>
        <v>6</v>
      </c>
      <c r="AD161" s="39">
        <f>IF(Accueil!AF16="",NA(),Accueil!AF16)</f>
        <v>6</v>
      </c>
      <c r="AE161" s="39">
        <f>IF(Accueil!AG16="",NA(),Accueil!AG16)</f>
        <v>4</v>
      </c>
      <c r="AF161" s="39">
        <f>IF(Accueil!AH16="",NA(),Accueil!AH16)</f>
        <v>6</v>
      </c>
      <c r="AG161" s="39">
        <f>IF(Accueil!AI16="",NA(),Accueil!AI16)</f>
        <v>5</v>
      </c>
      <c r="AH161" s="39">
        <f>IF(Accueil!AJ16="",NA(),Accueil!AJ16)</f>
        <v>6</v>
      </c>
      <c r="AI161" s="39">
        <f>IF(Accueil!AK16="",NA(),Accueil!AK16)</f>
        <v>7</v>
      </c>
      <c r="AJ161" s="39">
        <f>IF(Accueil!AL16="",NA(),Accueil!AL16)</f>
        <v>5</v>
      </c>
      <c r="AK161" s="39">
        <f>IF(Accueil!AM16="",NA(),Accueil!AM16)</f>
        <v>4</v>
      </c>
      <c r="AL161" s="39">
        <f>IF(Accueil!AN16="",NA(),Accueil!AN16)</f>
        <v>6</v>
      </c>
      <c r="AM161" s="39">
        <f>IF(Accueil!AO16="",NA(),Accueil!AO16)</f>
        <v>5</v>
      </c>
      <c r="AN161" s="39">
        <f>IF(Accueil!AP16="",NA(),Accueil!AP16)</f>
        <v>5</v>
      </c>
      <c r="AO161" s="39">
        <f>Accueil!AQ16</f>
        <v>4.8</v>
      </c>
    </row>
    <row r="162" spans="1:82" x14ac:dyDescent="0.25">
      <c r="A162" s="39" t="str">
        <f>Accueil!C17</f>
        <v>Sarah</v>
      </c>
      <c r="B162" s="39">
        <f>Accueil!D17</f>
        <v>167</v>
      </c>
      <c r="C162" s="39">
        <f>IF(Accueil!E17="",NA(),Accueil!E17)</f>
        <v>4</v>
      </c>
      <c r="D162" s="39">
        <f>IF(Accueil!F17="",NA(),Accueil!F17)</f>
        <v>5</v>
      </c>
      <c r="E162" s="39">
        <f>IF(Accueil!G17="",NA(),Accueil!G17)</f>
        <v>3</v>
      </c>
      <c r="F162" s="39">
        <f>IF(Accueil!H17="",NA(),Accueil!H17)</f>
        <v>2</v>
      </c>
      <c r="G162" s="39">
        <f>IF(Accueil!I17="",NA(),Accueil!I17)</f>
        <v>5</v>
      </c>
      <c r="H162" s="39">
        <f>IF(Accueil!J17="",NA(),Accueil!J17)</f>
        <v>2</v>
      </c>
      <c r="I162" s="39">
        <f>IF(Accueil!K17="",NA(),Accueil!K17)</f>
        <v>5</v>
      </c>
      <c r="J162" s="39">
        <f>IF(Accueil!L17="",NA(),Accueil!L17)</f>
        <v>5</v>
      </c>
      <c r="K162" s="39">
        <f>IF(Accueil!M17="",NA(),Accueil!M17)</f>
        <v>4</v>
      </c>
      <c r="L162" s="39">
        <f>IF(Accueil!N17="",NA(),Accueil!N17)</f>
        <v>6</v>
      </c>
      <c r="M162" s="39">
        <f>IF(Accueil!O17="",NA(),Accueil!O17)</f>
        <v>6</v>
      </c>
      <c r="N162" s="39">
        <f>IF(Accueil!P17="",NA(),Accueil!P17)</f>
        <v>5</v>
      </c>
      <c r="O162" s="39">
        <f>IF(Accueil!Q17="",NA(),Accueil!Q17)</f>
        <v>2</v>
      </c>
      <c r="P162" s="39">
        <f>IF(Accueil!R17="",NA(),Accueil!R17)</f>
        <v>6</v>
      </c>
      <c r="Q162" s="39">
        <f>IF(Accueil!S17="",NA(),Accueil!S17)</f>
        <v>5</v>
      </c>
      <c r="R162" s="39">
        <f>IF(Accueil!T17="",NA(),Accueil!T17)</f>
        <v>6</v>
      </c>
      <c r="S162" s="39">
        <f>IF(Accueil!U17="",NA(),Accueil!U17)</f>
        <v>1</v>
      </c>
      <c r="T162" s="39">
        <f>IF(Accueil!V17="",NA(),Accueil!V17)</f>
        <v>4</v>
      </c>
      <c r="U162" s="39">
        <f>IF(Accueil!W17="",NA(),Accueil!W17)</f>
        <v>4</v>
      </c>
      <c r="V162" s="39">
        <f>IF(Accueil!X17="",NA(),Accueil!X17)</f>
        <v>3</v>
      </c>
      <c r="W162" s="39">
        <f>IF(Accueil!Y17="",NA(),Accueil!Y17)</f>
        <v>5</v>
      </c>
      <c r="X162" s="39">
        <f>IF(Accueil!Z17="",NA(),Accueil!Z17)</f>
        <v>4</v>
      </c>
      <c r="Y162" s="39">
        <f>IF(Accueil!AA17="",NA(),Accueil!AA17)</f>
        <v>4</v>
      </c>
      <c r="Z162" s="39">
        <f>IF(Accueil!AB17="",NA(),Accueil!AB17)</f>
        <v>6</v>
      </c>
      <c r="AA162" s="39">
        <f>IF(Accueil!AC17="",NA(),Accueil!AC17)</f>
        <v>4</v>
      </c>
      <c r="AB162" s="39">
        <f>IF(Accueil!AD17="",NA(),Accueil!AD17)</f>
        <v>2</v>
      </c>
      <c r="AC162" s="39">
        <f>IF(Accueil!AE17="",NA(),Accueil!AE17)</f>
        <v>3</v>
      </c>
      <c r="AD162" s="39">
        <f>IF(Accueil!AF17="",NA(),Accueil!AF17)</f>
        <v>4</v>
      </c>
      <c r="AE162" s="39">
        <f>IF(Accueil!AG17="",NA(),Accueil!AG17)</f>
        <v>6</v>
      </c>
      <c r="AF162" s="39">
        <f>IF(Accueil!AH17="",NA(),Accueil!AH17)</f>
        <v>4</v>
      </c>
      <c r="AG162" s="39">
        <f>IF(Accueil!AI17="",NA(),Accueil!AI17)</f>
        <v>6</v>
      </c>
      <c r="AH162" s="39">
        <f>IF(Accueil!AJ17="",NA(),Accueil!AJ17)</f>
        <v>5</v>
      </c>
      <c r="AI162" s="39">
        <f>IF(Accueil!AK17="",NA(),Accueil!AK17)</f>
        <v>8</v>
      </c>
      <c r="AJ162" s="39">
        <f>IF(Accueil!AL17="",NA(),Accueil!AL17)</f>
        <v>5</v>
      </c>
      <c r="AK162" s="39">
        <f>IF(Accueil!AM17="",NA(),Accueil!AM17)</f>
        <v>4</v>
      </c>
      <c r="AL162" s="39">
        <f>IF(Accueil!AN17="",NA(),Accueil!AN17)</f>
        <v>6</v>
      </c>
      <c r="AM162" s="39">
        <f>IF(Accueil!AO17="",NA(),Accueil!AO17)</f>
        <v>5</v>
      </c>
      <c r="AN162" s="39">
        <f>IF(Accueil!AP17="",NA(),Accueil!AP17)</f>
        <v>3</v>
      </c>
      <c r="AO162" s="39">
        <f>Accueil!AQ17</f>
        <v>4.3947368421052628</v>
      </c>
    </row>
    <row r="163" spans="1:82" x14ac:dyDescent="0.25">
      <c r="A163" s="39" t="str">
        <f>Accueil!C18</f>
        <v>Mélanie</v>
      </c>
      <c r="B163" s="39">
        <f>Accueil!D18</f>
        <v>162</v>
      </c>
      <c r="C163" s="39">
        <f>IF(Accueil!E18="",NA(),Accueil!E18)</f>
        <v>3</v>
      </c>
      <c r="D163" s="39">
        <f>IF(Accueil!F18="",NA(),Accueil!F18)</f>
        <v>5</v>
      </c>
      <c r="E163" s="39">
        <f>IF(Accueil!G18="",NA(),Accueil!G18)</f>
        <v>2</v>
      </c>
      <c r="F163" s="39">
        <f>IF(Accueil!H18="",NA(),Accueil!H18)</f>
        <v>4</v>
      </c>
      <c r="G163" s="39">
        <f>IF(Accueil!I18="",NA(),Accueil!I18)</f>
        <v>7</v>
      </c>
      <c r="H163" s="39">
        <f>IF(Accueil!J18="",NA(),Accueil!J18)</f>
        <v>5</v>
      </c>
      <c r="I163" s="39">
        <f>IF(Accueil!K18="",NA(),Accueil!K18)</f>
        <v>2</v>
      </c>
      <c r="J163" s="39">
        <f>IF(Accueil!L18="",NA(),Accueil!L18)</f>
        <v>3</v>
      </c>
      <c r="K163" s="39">
        <f>IF(Accueil!M18="",NA(),Accueil!M18)</f>
        <v>3</v>
      </c>
      <c r="L163" s="39">
        <f>IF(Accueil!N18="",NA(),Accueil!N18)</f>
        <v>6</v>
      </c>
      <c r="M163" s="39">
        <f>IF(Accueil!O18="",NA(),Accueil!O18)</f>
        <v>4</v>
      </c>
      <c r="N163" s="39">
        <f>IF(Accueil!P18="",NA(),Accueil!P18)</f>
        <v>4</v>
      </c>
      <c r="O163" s="39">
        <f>IF(Accueil!Q18="",NA(),Accueil!Q18)</f>
        <v>4</v>
      </c>
      <c r="P163" s="39">
        <f>IF(Accueil!R18="",NA(),Accueil!R18)</f>
        <v>5</v>
      </c>
      <c r="Q163" s="39">
        <f>IF(Accueil!S18="",NA(),Accueil!S18)</f>
        <v>2</v>
      </c>
      <c r="R163" s="39">
        <f>IF(Accueil!T18="",NA(),Accueil!T18)</f>
        <v>6</v>
      </c>
      <c r="S163" s="39">
        <f>IF(Accueil!U18="",NA(),Accueil!U18)</f>
        <v>4</v>
      </c>
      <c r="T163" s="39">
        <f>IF(Accueil!V18="",NA(),Accueil!V18)</f>
        <v>2</v>
      </c>
      <c r="U163" s="39">
        <f>IF(Accueil!W18="",NA(),Accueil!W18)</f>
        <v>3</v>
      </c>
      <c r="V163" s="39">
        <f>IF(Accueil!X18="",NA(),Accueil!X18)</f>
        <v>1</v>
      </c>
      <c r="W163" s="39">
        <f>IF(Accueil!Y18="",NA(),Accueil!Y18)</f>
        <v>4</v>
      </c>
      <c r="X163" s="39">
        <f>IF(Accueil!Z18="",NA(),Accueil!Z18)</f>
        <v>4</v>
      </c>
      <c r="Y163" s="39">
        <f>IF(Accueil!AA18="",NA(),Accueil!AA18)</f>
        <v>3</v>
      </c>
      <c r="Z163" s="39">
        <f>IF(Accueil!AB18="",NA(),Accueil!AB18)</f>
        <v>5</v>
      </c>
      <c r="AA163" s="39">
        <f>IF(Accueil!AC18="",NA(),Accueil!AC18)</f>
        <v>5</v>
      </c>
      <c r="AB163" s="39">
        <f>IF(Accueil!AD18="",NA(),Accueil!AD18)</f>
        <v>3</v>
      </c>
      <c r="AC163" s="39">
        <f>IF(Accueil!AE18="",NA(),Accueil!AE18)</f>
        <v>5</v>
      </c>
      <c r="AD163" s="39">
        <f>IF(Accueil!AF18="",NA(),Accueil!AF18)</f>
        <v>5</v>
      </c>
      <c r="AE163" s="39">
        <f>IF(Accueil!AG18="",NA(),Accueil!AG18)</f>
        <v>4</v>
      </c>
      <c r="AF163" s="39">
        <f>IF(Accueil!AH18="",NA(),Accueil!AH18)</f>
        <v>5</v>
      </c>
      <c r="AG163" s="39">
        <f>IF(Accueil!AI18="",NA(),Accueil!AI18)</f>
        <v>6</v>
      </c>
      <c r="AH163" s="39">
        <f>IF(Accueil!AJ18="",NA(),Accueil!AJ18)</f>
        <v>5</v>
      </c>
      <c r="AI163" s="39">
        <f>IF(Accueil!AK18="",NA(),Accueil!AK18)</f>
        <v>8</v>
      </c>
      <c r="AJ163" s="39">
        <f>IF(Accueil!AL18="",NA(),Accueil!AL18)</f>
        <v>4</v>
      </c>
      <c r="AK163" s="39">
        <f>IF(Accueil!AM18="",NA(),Accueil!AM18)</f>
        <v>5</v>
      </c>
      <c r="AL163" s="39">
        <f>IF(Accueil!AN18="",NA(),Accueil!AN18)</f>
        <v>6</v>
      </c>
      <c r="AM163" s="39">
        <f>IF(Accueil!AO18="",NA(),Accueil!AO18)</f>
        <v>5</v>
      </c>
      <c r="AN163" s="39">
        <f>IF(Accueil!AP18="",NA(),Accueil!AP18)</f>
        <v>5</v>
      </c>
      <c r="AO163" s="39">
        <f>Accueil!AQ18</f>
        <v>4.2631578947368425</v>
      </c>
    </row>
    <row r="164" spans="1:82" x14ac:dyDescent="0.25">
      <c r="A164" s="39" t="str">
        <f>Accueil!C19</f>
        <v>Axel</v>
      </c>
      <c r="B164" s="39">
        <f>Accueil!D19</f>
        <v>85</v>
      </c>
      <c r="C164" s="39">
        <f>IF(Accueil!E19="",NA(),Accueil!E19)</f>
        <v>6</v>
      </c>
      <c r="D164" s="39">
        <f>IF(Accueil!F19="",NA(),Accueil!F19)</f>
        <v>6</v>
      </c>
      <c r="E164" s="39">
        <f>IF(Accueil!G19="",NA(),Accueil!G19)</f>
        <v>4</v>
      </c>
      <c r="F164" s="39">
        <f>IF(Accueil!H19="",NA(),Accueil!H19)</f>
        <v>3</v>
      </c>
      <c r="G164" s="39">
        <f>IF(Accueil!I19="",NA(),Accueil!I19)</f>
        <v>3</v>
      </c>
      <c r="H164" s="39" t="e">
        <f>IF(Accueil!J19="",NA(),Accueil!J19)</f>
        <v>#N/A</v>
      </c>
      <c r="I164" s="39">
        <f>IF(Accueil!K19="",NA(),Accueil!K19)</f>
        <v>4</v>
      </c>
      <c r="J164" s="39">
        <f>IF(Accueil!L19="",NA(),Accueil!L19)</f>
        <v>6</v>
      </c>
      <c r="K164" s="39">
        <f>IF(Accueil!M19="",NA(),Accueil!M19)</f>
        <v>2</v>
      </c>
      <c r="L164" s="39">
        <f>IF(Accueil!N19="",NA(),Accueil!N19)</f>
        <v>3</v>
      </c>
      <c r="M164" s="39">
        <f>IF(Accueil!O19="",NA(),Accueil!O19)</f>
        <v>6</v>
      </c>
      <c r="N164" s="39">
        <f>IF(Accueil!P19="",NA(),Accueil!P19)</f>
        <v>6</v>
      </c>
      <c r="O164" s="39">
        <f>IF(Accueil!Q19="",NA(),Accueil!Q19)</f>
        <v>5</v>
      </c>
      <c r="P164" s="39">
        <f>IF(Accueil!R19="",NA(),Accueil!R19)</f>
        <v>6</v>
      </c>
      <c r="Q164" s="39">
        <f>IF(Accueil!S19="",NA(),Accueil!S19)</f>
        <v>6</v>
      </c>
      <c r="R164" s="39">
        <f>IF(Accueil!T19="",NA(),Accueil!T19)</f>
        <v>3</v>
      </c>
      <c r="S164" s="39">
        <f>IF(Accueil!U19="",NA(),Accueil!U19)</f>
        <v>3</v>
      </c>
      <c r="T164" s="39">
        <f>IF(Accueil!V19="",NA(),Accueil!V19)</f>
        <v>2</v>
      </c>
      <c r="U164" s="39">
        <f>IF(Accueil!W19="",NA(),Accueil!W19)</f>
        <v>3</v>
      </c>
      <c r="V164" s="39">
        <f>IF(Accueil!X19="",NA(),Accueil!X19)</f>
        <v>3</v>
      </c>
      <c r="W164" s="39">
        <f>IF(Accueil!Y19="",NA(),Accueil!Y19)</f>
        <v>5</v>
      </c>
      <c r="X164" s="39" t="e">
        <f>IF(Accueil!Z19="",NA(),Accueil!Z19)</f>
        <v>#N/A</v>
      </c>
      <c r="Y164" s="39" t="e">
        <f>IF(Accueil!AA19="",NA(),Accueil!AA19)</f>
        <v>#N/A</v>
      </c>
      <c r="Z164" s="39" t="e">
        <f>IF(Accueil!AB19="",NA(),Accueil!AB19)</f>
        <v>#N/A</v>
      </c>
      <c r="AA164" s="39" t="e">
        <f>IF(Accueil!AC19="",NA(),Accueil!AC19)</f>
        <v>#N/A</v>
      </c>
      <c r="AB164" s="39" t="e">
        <f>IF(Accueil!AD19="",NA(),Accueil!AD19)</f>
        <v>#N/A</v>
      </c>
      <c r="AC164" s="39" t="e">
        <f>IF(Accueil!AE19="",NA(),Accueil!AE19)</f>
        <v>#N/A</v>
      </c>
      <c r="AD164" s="39" t="e">
        <f>IF(Accueil!AF19="",NA(),Accueil!AF19)</f>
        <v>#N/A</v>
      </c>
      <c r="AE164" s="39" t="e">
        <f>IF(Accueil!AG19="",NA(),Accueil!AG19)</f>
        <v>#N/A</v>
      </c>
      <c r="AF164" s="39" t="e">
        <f>IF(Accueil!AH19="",NA(),Accueil!AH19)</f>
        <v>#N/A</v>
      </c>
      <c r="AG164" s="39" t="e">
        <f>IF(Accueil!AI19="",NA(),Accueil!AI19)</f>
        <v>#N/A</v>
      </c>
      <c r="AH164" s="39" t="e">
        <f>IF(Accueil!AJ19="",NA(),Accueil!AJ19)</f>
        <v>#N/A</v>
      </c>
      <c r="AI164" s="39" t="e">
        <f>IF(Accueil!AK19="",NA(),Accueil!AK19)</f>
        <v>#N/A</v>
      </c>
      <c r="AJ164" s="39" t="e">
        <f>IF(Accueil!AL19="",NA(),Accueil!AL19)</f>
        <v>#N/A</v>
      </c>
      <c r="AK164" s="39" t="e">
        <f>IF(Accueil!AM19="",NA(),Accueil!AM19)</f>
        <v>#N/A</v>
      </c>
      <c r="AL164" s="39" t="e">
        <f>IF(Accueil!AN19="",NA(),Accueil!AN19)</f>
        <v>#N/A</v>
      </c>
      <c r="AM164" s="39" t="e">
        <f>IF(Accueil!AO19="",NA(),Accueil!AO19)</f>
        <v>#N/A</v>
      </c>
      <c r="AN164" s="39" t="e">
        <f>IF(Accueil!AP19="",NA(),Accueil!AP19)</f>
        <v>#N/A</v>
      </c>
      <c r="AO164" s="39">
        <f>Accueil!AQ19</f>
        <v>4.25</v>
      </c>
    </row>
    <row r="165" spans="1:82" x14ac:dyDescent="0.25">
      <c r="A165" s="39" t="str">
        <f>Accueil!C20</f>
        <v>Cyclo 70</v>
      </c>
      <c r="B165" s="39">
        <f>Accueil!D20</f>
        <v>22</v>
      </c>
      <c r="C165" s="39">
        <f>IF(Accueil!E20="",NA(),Accueil!E20)</f>
        <v>4</v>
      </c>
      <c r="D165" s="39">
        <f>IF(Accueil!F20="",NA(),Accueil!F20)</f>
        <v>5</v>
      </c>
      <c r="E165" s="39">
        <f>IF(Accueil!G20="",NA(),Accueil!G20)</f>
        <v>1</v>
      </c>
      <c r="F165" s="39" t="e">
        <f>IF(Accueil!H20="",NA(),Accueil!H20)</f>
        <v>#N/A</v>
      </c>
      <c r="G165" s="39">
        <f>IF(Accueil!I20="",NA(),Accueil!I20)</f>
        <v>4</v>
      </c>
      <c r="H165" s="39">
        <f>IF(Accueil!J20="",NA(),Accueil!J20)</f>
        <v>8</v>
      </c>
      <c r="I165" s="39" t="e">
        <f>IF(Accueil!K20="",NA(),Accueil!K20)</f>
        <v>#N/A</v>
      </c>
      <c r="J165" s="39" t="e">
        <f>IF(Accueil!L20="",NA(),Accueil!L20)</f>
        <v>#N/A</v>
      </c>
      <c r="K165" s="39" t="e">
        <f>IF(Accueil!M20="",NA(),Accueil!M20)</f>
        <v>#N/A</v>
      </c>
      <c r="L165" s="39" t="e">
        <f>IF(Accueil!N20="",NA(),Accueil!N20)</f>
        <v>#N/A</v>
      </c>
      <c r="M165" s="39" t="e">
        <f>IF(Accueil!O20="",NA(),Accueil!O20)</f>
        <v>#N/A</v>
      </c>
      <c r="N165" s="39" t="e">
        <f>IF(Accueil!P20="",NA(),Accueil!P20)</f>
        <v>#N/A</v>
      </c>
      <c r="O165" s="39" t="e">
        <f>IF(Accueil!Q20="",NA(),Accueil!Q20)</f>
        <v>#N/A</v>
      </c>
      <c r="P165" s="39" t="e">
        <f>IF(Accueil!R20="",NA(),Accueil!R20)</f>
        <v>#N/A</v>
      </c>
      <c r="Q165" s="39" t="e">
        <f>IF(Accueil!S20="",NA(),Accueil!S20)</f>
        <v>#N/A</v>
      </c>
      <c r="R165" s="39" t="e">
        <f>IF(Accueil!T20="",NA(),Accueil!T20)</f>
        <v>#N/A</v>
      </c>
      <c r="S165" s="39" t="e">
        <f>IF(Accueil!U20="",NA(),Accueil!U20)</f>
        <v>#N/A</v>
      </c>
      <c r="T165" s="39" t="e">
        <f>IF(Accueil!V20="",NA(),Accueil!V20)</f>
        <v>#N/A</v>
      </c>
      <c r="U165" s="39" t="e">
        <f>IF(Accueil!W20="",NA(),Accueil!W20)</f>
        <v>#N/A</v>
      </c>
      <c r="V165" s="39" t="e">
        <f>IF(Accueil!X20="",NA(),Accueil!X20)</f>
        <v>#N/A</v>
      </c>
      <c r="W165" s="39" t="e">
        <f>IF(Accueil!Y20="",NA(),Accueil!Y20)</f>
        <v>#N/A</v>
      </c>
      <c r="X165" s="39" t="e">
        <f>IF(Accueil!Z20="",NA(),Accueil!Z20)</f>
        <v>#N/A</v>
      </c>
      <c r="Y165" s="39" t="e">
        <f>IF(Accueil!AA20="",NA(),Accueil!AA20)</f>
        <v>#N/A</v>
      </c>
      <c r="Z165" s="39" t="e">
        <f>IF(Accueil!AB20="",NA(),Accueil!AB20)</f>
        <v>#N/A</v>
      </c>
      <c r="AA165" s="39" t="e">
        <f>IF(Accueil!AC20="",NA(),Accueil!AC20)</f>
        <v>#N/A</v>
      </c>
      <c r="AB165" s="39" t="e">
        <f>IF(Accueil!AD20="",NA(),Accueil!AD20)</f>
        <v>#N/A</v>
      </c>
      <c r="AC165" s="39" t="e">
        <f>IF(Accueil!AE20="",NA(),Accueil!AE20)</f>
        <v>#N/A</v>
      </c>
      <c r="AD165" s="39" t="e">
        <f>IF(Accueil!AF20="",NA(),Accueil!AF20)</f>
        <v>#N/A</v>
      </c>
      <c r="AE165" s="39" t="e">
        <f>IF(Accueil!AG20="",NA(),Accueil!AG20)</f>
        <v>#N/A</v>
      </c>
      <c r="AF165" s="39" t="e">
        <f>IF(Accueil!AH20="",NA(),Accueil!AH20)</f>
        <v>#N/A</v>
      </c>
      <c r="AG165" s="39" t="e">
        <f>IF(Accueil!AI20="",NA(),Accueil!AI20)</f>
        <v>#N/A</v>
      </c>
      <c r="AH165" s="39" t="e">
        <f>IF(Accueil!AJ20="",NA(),Accueil!AJ20)</f>
        <v>#N/A</v>
      </c>
      <c r="AI165" s="39" t="e">
        <f>IF(Accueil!AK20="",NA(),Accueil!AK20)</f>
        <v>#N/A</v>
      </c>
      <c r="AJ165" s="39" t="e">
        <f>IF(Accueil!AL20="",NA(),Accueil!AL20)</f>
        <v>#N/A</v>
      </c>
      <c r="AK165" s="39" t="e">
        <f>IF(Accueil!AM20="",NA(),Accueil!AM20)</f>
        <v>#N/A</v>
      </c>
      <c r="AL165" s="39" t="e">
        <f>IF(Accueil!AN20="",NA(),Accueil!AN20)</f>
        <v>#N/A</v>
      </c>
      <c r="AM165" s="39" t="e">
        <f>IF(Accueil!AO20="",NA(),Accueil!AO20)</f>
        <v>#N/A</v>
      </c>
      <c r="AN165" s="39" t="e">
        <f>IF(Accueil!AP20="",NA(),Accueil!AP20)</f>
        <v>#N/A</v>
      </c>
      <c r="AO165" s="39">
        <f>Accueil!AQ20</f>
        <v>4.4000000000000004</v>
      </c>
    </row>
    <row r="166" spans="1:82" x14ac:dyDescent="0.25">
      <c r="A166" s="39" t="str">
        <f>Accueil!C21</f>
        <v>Renaud</v>
      </c>
      <c r="B166" s="39">
        <f>Accueil!D21</f>
        <v>15</v>
      </c>
      <c r="C166" s="39">
        <f>IF(Accueil!E21="",NA(),Accueil!E21)</f>
        <v>7</v>
      </c>
      <c r="D166" s="39" t="e">
        <f>IF(Accueil!F21="",NA(),Accueil!F21)</f>
        <v>#N/A</v>
      </c>
      <c r="E166" s="39">
        <f>IF(Accueil!G21="",NA(),Accueil!G21)</f>
        <v>1</v>
      </c>
      <c r="F166" s="39">
        <f>IF(Accueil!H21="",NA(),Accueil!H21)</f>
        <v>3</v>
      </c>
      <c r="G166" s="39" t="e">
        <f>IF(Accueil!I21="",NA(),Accueil!I21)</f>
        <v>#N/A</v>
      </c>
      <c r="H166" s="39">
        <f>IF(Accueil!J21="",NA(),Accueil!J21)</f>
        <v>4</v>
      </c>
      <c r="I166" s="39" t="e">
        <f>IF(Accueil!K21="",NA(),Accueil!K21)</f>
        <v>#N/A</v>
      </c>
      <c r="J166" s="39" t="e">
        <f>IF(Accueil!L21="",NA(),Accueil!L21)</f>
        <v>#N/A</v>
      </c>
      <c r="K166" s="39" t="e">
        <f>IF(Accueil!M21="",NA(),Accueil!M21)</f>
        <v>#N/A</v>
      </c>
      <c r="L166" s="39" t="e">
        <f>IF(Accueil!N21="",NA(),Accueil!N21)</f>
        <v>#N/A</v>
      </c>
      <c r="M166" s="39" t="e">
        <f>IF(Accueil!O21="",NA(),Accueil!O21)</f>
        <v>#N/A</v>
      </c>
      <c r="N166" s="39" t="e">
        <f>IF(Accueil!P21="",NA(),Accueil!P21)</f>
        <v>#N/A</v>
      </c>
      <c r="O166" s="39" t="e">
        <f>IF(Accueil!Q21="",NA(),Accueil!Q21)</f>
        <v>#N/A</v>
      </c>
      <c r="P166" s="39" t="e">
        <f>IF(Accueil!R21="",NA(),Accueil!R21)</f>
        <v>#N/A</v>
      </c>
      <c r="Q166" s="39" t="e">
        <f>IF(Accueil!S21="",NA(),Accueil!S21)</f>
        <v>#N/A</v>
      </c>
      <c r="R166" s="39" t="e">
        <f>IF(Accueil!T21="",NA(),Accueil!T21)</f>
        <v>#N/A</v>
      </c>
      <c r="S166" s="39" t="e">
        <f>IF(Accueil!U21="",NA(),Accueil!U21)</f>
        <v>#N/A</v>
      </c>
      <c r="T166" s="39" t="e">
        <f>IF(Accueil!V21="",NA(),Accueil!V21)</f>
        <v>#N/A</v>
      </c>
      <c r="U166" s="39" t="e">
        <f>IF(Accueil!W21="",NA(),Accueil!W21)</f>
        <v>#N/A</v>
      </c>
      <c r="V166" s="39" t="e">
        <f>IF(Accueil!X21="",NA(),Accueil!X21)</f>
        <v>#N/A</v>
      </c>
      <c r="W166" s="39" t="e">
        <f>IF(Accueil!Y21="",NA(),Accueil!Y21)</f>
        <v>#N/A</v>
      </c>
      <c r="X166" s="39" t="e">
        <f>IF(Accueil!Z21="",NA(),Accueil!Z21)</f>
        <v>#N/A</v>
      </c>
      <c r="Y166" s="39" t="e">
        <f>IF(Accueil!AA21="",NA(),Accueil!AA21)</f>
        <v>#N/A</v>
      </c>
      <c r="Z166" s="39" t="e">
        <f>IF(Accueil!AB21="",NA(),Accueil!AB21)</f>
        <v>#N/A</v>
      </c>
      <c r="AA166" s="39" t="e">
        <f>IF(Accueil!AC21="",NA(),Accueil!AC21)</f>
        <v>#N/A</v>
      </c>
      <c r="AB166" s="39" t="e">
        <f>IF(Accueil!AD21="",NA(),Accueil!AD21)</f>
        <v>#N/A</v>
      </c>
      <c r="AC166" s="39" t="e">
        <f>IF(Accueil!AE21="",NA(),Accueil!AE21)</f>
        <v>#N/A</v>
      </c>
      <c r="AD166" s="39" t="e">
        <f>IF(Accueil!AF21="",NA(),Accueil!AF21)</f>
        <v>#N/A</v>
      </c>
      <c r="AE166" s="39" t="e">
        <f>IF(Accueil!AG21="",NA(),Accueil!AG21)</f>
        <v>#N/A</v>
      </c>
      <c r="AF166" s="39" t="e">
        <f>IF(Accueil!AH21="",NA(),Accueil!AH21)</f>
        <v>#N/A</v>
      </c>
      <c r="AG166" s="39" t="e">
        <f>IF(Accueil!AI21="",NA(),Accueil!AI21)</f>
        <v>#N/A</v>
      </c>
      <c r="AH166" s="39" t="e">
        <f>IF(Accueil!AJ21="",NA(),Accueil!AJ21)</f>
        <v>#N/A</v>
      </c>
      <c r="AI166" s="39" t="e">
        <f>IF(Accueil!AK21="",NA(),Accueil!AK21)</f>
        <v>#N/A</v>
      </c>
      <c r="AJ166" s="39" t="e">
        <f>IF(Accueil!AL21="",NA(),Accueil!AL21)</f>
        <v>#N/A</v>
      </c>
      <c r="AK166" s="39" t="e">
        <f>IF(Accueil!AM21="",NA(),Accueil!AM21)</f>
        <v>#N/A</v>
      </c>
      <c r="AL166" s="39" t="e">
        <f>IF(Accueil!AN21="",NA(),Accueil!AN21)</f>
        <v>#N/A</v>
      </c>
      <c r="AM166" s="39" t="e">
        <f>IF(Accueil!AO21="",NA(),Accueil!AO21)</f>
        <v>#N/A</v>
      </c>
      <c r="AN166" s="39" t="e">
        <f>IF(Accueil!AP21="",NA(),Accueil!AP21)</f>
        <v>#N/A</v>
      </c>
      <c r="AO166" s="39">
        <f>Accueil!AQ21</f>
        <v>3.75</v>
      </c>
    </row>
    <row r="167" spans="1:82" x14ac:dyDescent="0.25">
      <c r="A167" s="39" t="str">
        <f>Accueil!C22</f>
        <v>Matt</v>
      </c>
      <c r="B167" s="39">
        <f>Accueil!D22</f>
        <v>7</v>
      </c>
      <c r="C167" s="39">
        <f>IF(Accueil!E22="",NA(),Accueil!E22)</f>
        <v>3</v>
      </c>
      <c r="D167" s="39">
        <f>IF(Accueil!F22="",NA(),Accueil!F22)</f>
        <v>4</v>
      </c>
      <c r="E167" s="39" t="e">
        <f>IF(Accueil!G22="",NA(),Accueil!G22)</f>
        <v>#N/A</v>
      </c>
      <c r="F167" s="39" t="e">
        <f>IF(Accueil!H22="",NA(),Accueil!H22)</f>
        <v>#N/A</v>
      </c>
      <c r="G167" s="39" t="e">
        <f>IF(Accueil!I22="",NA(),Accueil!I22)</f>
        <v>#N/A</v>
      </c>
      <c r="H167" s="39" t="e">
        <f>IF(Accueil!J22="",NA(),Accueil!J22)</f>
        <v>#N/A</v>
      </c>
      <c r="I167" s="39" t="e">
        <f>IF(Accueil!K22="",NA(),Accueil!K22)</f>
        <v>#N/A</v>
      </c>
      <c r="J167" s="39" t="e">
        <f>IF(Accueil!L22="",NA(),Accueil!L22)</f>
        <v>#N/A</v>
      </c>
      <c r="K167" s="39" t="e">
        <f>IF(Accueil!M22="",NA(),Accueil!M22)</f>
        <v>#N/A</v>
      </c>
      <c r="L167" s="39" t="e">
        <f>IF(Accueil!N22="",NA(),Accueil!N22)</f>
        <v>#N/A</v>
      </c>
      <c r="M167" s="39" t="e">
        <f>IF(Accueil!O22="",NA(),Accueil!O22)</f>
        <v>#N/A</v>
      </c>
      <c r="N167" s="39" t="e">
        <f>IF(Accueil!P22="",NA(),Accueil!P22)</f>
        <v>#N/A</v>
      </c>
      <c r="O167" s="39" t="e">
        <f>IF(Accueil!Q22="",NA(),Accueil!Q22)</f>
        <v>#N/A</v>
      </c>
      <c r="P167" s="39" t="e">
        <f>IF(Accueil!R22="",NA(),Accueil!R22)</f>
        <v>#N/A</v>
      </c>
      <c r="Q167" s="39" t="e">
        <f>IF(Accueil!S22="",NA(),Accueil!S22)</f>
        <v>#N/A</v>
      </c>
      <c r="R167" s="39" t="e">
        <f>IF(Accueil!T22="",NA(),Accueil!T22)</f>
        <v>#N/A</v>
      </c>
      <c r="S167" s="39" t="e">
        <f>IF(Accueil!U22="",NA(),Accueil!U22)</f>
        <v>#N/A</v>
      </c>
      <c r="T167" s="39" t="e">
        <f>IF(Accueil!V22="",NA(),Accueil!V22)</f>
        <v>#N/A</v>
      </c>
      <c r="U167" s="39" t="e">
        <f>IF(Accueil!W22="",NA(),Accueil!W22)</f>
        <v>#N/A</v>
      </c>
      <c r="V167" s="39" t="e">
        <f>IF(Accueil!X22="",NA(),Accueil!X22)</f>
        <v>#N/A</v>
      </c>
      <c r="W167" s="39" t="e">
        <f>IF(Accueil!Y22="",NA(),Accueil!Y22)</f>
        <v>#N/A</v>
      </c>
      <c r="X167" s="39" t="e">
        <f>IF(Accueil!Z22="",NA(),Accueil!Z22)</f>
        <v>#N/A</v>
      </c>
      <c r="Y167" s="39" t="e">
        <f>IF(Accueil!AA22="",NA(),Accueil!AA22)</f>
        <v>#N/A</v>
      </c>
      <c r="Z167" s="39" t="e">
        <f>IF(Accueil!AB22="",NA(),Accueil!AB22)</f>
        <v>#N/A</v>
      </c>
      <c r="AA167" s="39" t="e">
        <f>IF(Accueil!AC22="",NA(),Accueil!AC22)</f>
        <v>#N/A</v>
      </c>
      <c r="AB167" s="39" t="e">
        <f>IF(Accueil!AD22="",NA(),Accueil!AD22)</f>
        <v>#N/A</v>
      </c>
      <c r="AC167" s="39" t="e">
        <f>IF(Accueil!AE22="",NA(),Accueil!AE22)</f>
        <v>#N/A</v>
      </c>
      <c r="AD167" s="39" t="e">
        <f>IF(Accueil!AF22="",NA(),Accueil!AF22)</f>
        <v>#N/A</v>
      </c>
      <c r="AE167" s="39" t="e">
        <f>IF(Accueil!AG22="",NA(),Accueil!AG22)</f>
        <v>#N/A</v>
      </c>
      <c r="AF167" s="39" t="e">
        <f>IF(Accueil!AH22="",NA(),Accueil!AH22)</f>
        <v>#N/A</v>
      </c>
      <c r="AG167" s="39" t="e">
        <f>IF(Accueil!AI22="",NA(),Accueil!AI22)</f>
        <v>#N/A</v>
      </c>
      <c r="AH167" s="39" t="e">
        <f>IF(Accueil!AJ22="",NA(),Accueil!AJ22)</f>
        <v>#N/A</v>
      </c>
      <c r="AI167" s="39" t="e">
        <f>IF(Accueil!AK22="",NA(),Accueil!AK22)</f>
        <v>#N/A</v>
      </c>
      <c r="AJ167" s="39" t="e">
        <f>IF(Accueil!AL22="",NA(),Accueil!AL22)</f>
        <v>#N/A</v>
      </c>
      <c r="AK167" s="39" t="e">
        <f>IF(Accueil!AM22="",NA(),Accueil!AM22)</f>
        <v>#N/A</v>
      </c>
      <c r="AL167" s="39" t="e">
        <f>IF(Accueil!AN22="",NA(),Accueil!AN22)</f>
        <v>#N/A</v>
      </c>
      <c r="AM167" s="39" t="e">
        <f>IF(Accueil!AO22="",NA(),Accueil!AO22)</f>
        <v>#N/A</v>
      </c>
      <c r="AN167" s="39" t="e">
        <f>IF(Accueil!AP22="",NA(),Accueil!AP22)</f>
        <v>#N/A</v>
      </c>
      <c r="AO167" s="39">
        <f>Accueil!AQ22</f>
        <v>3.5</v>
      </c>
    </row>
    <row r="168" spans="1:82" ht="15.75" thickBot="1" x14ac:dyDescent="0.3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</row>
    <row r="169" spans="1:82" ht="15.75" thickBot="1" x14ac:dyDescent="0.3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57" t="s">
        <v>12</v>
      </c>
      <c r="U169" s="58"/>
      <c r="V169" s="59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</row>
    <row r="170" spans="1:82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</row>
    <row r="171" spans="1:82" x14ac:dyDescent="0.25">
      <c r="A171" s="39" t="str">
        <f>Accueil!C12</f>
        <v>Pseudo</v>
      </c>
      <c r="B171" s="39" t="str">
        <f>Accueil!D12</f>
        <v>Total</v>
      </c>
      <c r="C171" s="39" t="str">
        <f>Accueil!E12</f>
        <v>J1</v>
      </c>
      <c r="D171" s="39" t="str">
        <f>Accueil!F12</f>
        <v>J2</v>
      </c>
      <c r="E171" s="39" t="str">
        <f>Accueil!G12</f>
        <v>J3</v>
      </c>
      <c r="F171" s="39" t="str">
        <f>Accueil!H12</f>
        <v>J4</v>
      </c>
      <c r="G171" s="39" t="str">
        <f>Accueil!I12</f>
        <v>J5</v>
      </c>
      <c r="H171" s="39" t="str">
        <f>Accueil!J12</f>
        <v>J6</v>
      </c>
      <c r="I171" s="39" t="str">
        <f>Accueil!K12</f>
        <v>J7</v>
      </c>
      <c r="J171" s="39" t="str">
        <f>Accueil!L12</f>
        <v>J8</v>
      </c>
      <c r="K171" s="39" t="str">
        <f>Accueil!M12</f>
        <v>J9</v>
      </c>
      <c r="L171" s="39" t="str">
        <f>Accueil!N12</f>
        <v>J10</v>
      </c>
      <c r="M171" s="39" t="str">
        <f>Accueil!O12</f>
        <v>J11</v>
      </c>
      <c r="N171" s="39" t="str">
        <f>Accueil!P12</f>
        <v>J12</v>
      </c>
      <c r="O171" s="39" t="str">
        <f>Accueil!Q12</f>
        <v>J13</v>
      </c>
      <c r="P171" s="39" t="str">
        <f>Accueil!R12</f>
        <v>J14</v>
      </c>
      <c r="Q171" s="39" t="str">
        <f>Accueil!S12</f>
        <v>J15</v>
      </c>
      <c r="R171" s="39" t="str">
        <f>Accueil!T12</f>
        <v>J16</v>
      </c>
      <c r="S171" s="39" t="str">
        <f>Accueil!U12</f>
        <v>J17</v>
      </c>
      <c r="T171" s="39" t="str">
        <f>Accueil!V12</f>
        <v>J18</v>
      </c>
      <c r="U171" s="39" t="str">
        <f>Accueil!W12</f>
        <v>J19</v>
      </c>
      <c r="V171" s="39" t="str">
        <f>Accueil!X12</f>
        <v>J20</v>
      </c>
      <c r="W171" s="39" t="str">
        <f>Accueil!Y12</f>
        <v>J21</v>
      </c>
      <c r="X171" s="39" t="str">
        <f>Accueil!Z12</f>
        <v>J22</v>
      </c>
      <c r="Y171" s="39" t="str">
        <f>Accueil!AA12</f>
        <v>J23</v>
      </c>
      <c r="Z171" s="39" t="str">
        <f>Accueil!AB12</f>
        <v>J24</v>
      </c>
      <c r="AA171" s="39" t="str">
        <f>Accueil!AC12</f>
        <v>J25</v>
      </c>
      <c r="AB171" s="39" t="str">
        <f>Accueil!AD12</f>
        <v>J26</v>
      </c>
      <c r="AC171" s="39" t="str">
        <f>Accueil!AE12</f>
        <v>J27</v>
      </c>
      <c r="AD171" s="39" t="str">
        <f>Accueil!AF12</f>
        <v>J28</v>
      </c>
      <c r="AE171" s="39" t="str">
        <f>Accueil!AG12</f>
        <v>J29</v>
      </c>
      <c r="AF171" s="39" t="str">
        <f>Accueil!AH12</f>
        <v>J30</v>
      </c>
      <c r="AG171" s="39" t="str">
        <f>Accueil!AI12</f>
        <v>J31</v>
      </c>
      <c r="AH171" s="39" t="str">
        <f>Accueil!AJ12</f>
        <v>J32</v>
      </c>
      <c r="AI171" s="39" t="str">
        <f>Accueil!AK12</f>
        <v>J33</v>
      </c>
      <c r="AJ171" s="39" t="str">
        <f>Accueil!AL12</f>
        <v>J34</v>
      </c>
      <c r="AK171" s="39" t="str">
        <f>Accueil!AM12</f>
        <v>J35</v>
      </c>
      <c r="AL171" s="39" t="str">
        <f>Accueil!AN12</f>
        <v>J36</v>
      </c>
      <c r="AM171" s="39" t="str">
        <f>Accueil!AO12</f>
        <v>J37</v>
      </c>
      <c r="AN171" s="39" t="str">
        <f>Accueil!AP12</f>
        <v>J38</v>
      </c>
      <c r="AO171" s="39" t="str">
        <f>Accueil!AQ12</f>
        <v>Moy. /10</v>
      </c>
    </row>
    <row r="172" spans="1:82" x14ac:dyDescent="0.25">
      <c r="A172" s="39" t="str">
        <f>Accueil!C13</f>
        <v>Régis</v>
      </c>
      <c r="B172" s="39">
        <f>Accueil!D13</f>
        <v>177</v>
      </c>
      <c r="C172" s="39">
        <f>Accueil!E13</f>
        <v>5</v>
      </c>
      <c r="D172" s="39">
        <f>Accueil!F13</f>
        <v>3</v>
      </c>
      <c r="E172" s="39">
        <f>Accueil!G13</f>
        <v>1</v>
      </c>
      <c r="F172" s="39">
        <f>Accueil!H13</f>
        <v>4</v>
      </c>
      <c r="G172" s="39">
        <f>Accueil!I13</f>
        <v>4</v>
      </c>
      <c r="H172" s="39">
        <f>Accueil!J13</f>
        <v>5</v>
      </c>
      <c r="I172" s="39">
        <f>Accueil!K13</f>
        <v>5</v>
      </c>
      <c r="J172" s="39">
        <f>Accueil!L13</f>
        <v>8</v>
      </c>
      <c r="K172" s="39">
        <f>Accueil!M13</f>
        <v>5</v>
      </c>
      <c r="L172" s="39">
        <f>Accueil!N13</f>
        <v>3</v>
      </c>
      <c r="M172" s="39">
        <f>Accueil!O13</f>
        <v>4</v>
      </c>
      <c r="N172" s="39">
        <f>Accueil!P13</f>
        <v>6</v>
      </c>
      <c r="O172" s="39">
        <f>Accueil!Q13</f>
        <v>5</v>
      </c>
      <c r="P172" s="39">
        <f>Accueil!R13</f>
        <v>3</v>
      </c>
      <c r="Q172" s="39">
        <f>Accueil!S13</f>
        <v>7</v>
      </c>
      <c r="R172" s="39">
        <f>Accueil!T13</f>
        <v>4</v>
      </c>
      <c r="S172" s="39">
        <f>Accueil!U13</f>
        <v>6</v>
      </c>
      <c r="T172" s="39">
        <f>Accueil!V13</f>
        <v>4</v>
      </c>
      <c r="U172" s="39">
        <f>Accueil!W13</f>
        <v>6</v>
      </c>
      <c r="V172" s="39">
        <f>Accueil!X13</f>
        <v>3</v>
      </c>
      <c r="W172" s="39">
        <f>Accueil!Y13</f>
        <v>5</v>
      </c>
      <c r="X172" s="39">
        <f>Accueil!Z13</f>
        <v>3</v>
      </c>
      <c r="Y172" s="39">
        <f>Accueil!AA13</f>
        <v>2</v>
      </c>
      <c r="Z172" s="39">
        <f>Accueil!AB13</f>
        <v>5</v>
      </c>
      <c r="AA172" s="39">
        <f>Accueil!AC13</f>
        <v>5</v>
      </c>
      <c r="AB172" s="39">
        <f>Accueil!AD13</f>
        <v>3</v>
      </c>
      <c r="AC172" s="39">
        <f>Accueil!AE13</f>
        <v>7</v>
      </c>
      <c r="AD172" s="39">
        <f>Accueil!AF13</f>
        <v>6</v>
      </c>
      <c r="AE172" s="39">
        <f>Accueil!AG13</f>
        <v>7</v>
      </c>
      <c r="AF172" s="39">
        <f>Accueil!AH13</f>
        <v>5</v>
      </c>
      <c r="AG172" s="39">
        <f>Accueil!AI13</f>
        <v>3</v>
      </c>
      <c r="AH172" s="39">
        <f>Accueil!AJ13</f>
        <v>5</v>
      </c>
      <c r="AI172" s="39">
        <f>Accueil!AK13</f>
        <v>5</v>
      </c>
      <c r="AJ172" s="39">
        <f>Accueil!AL13</f>
        <v>4</v>
      </c>
      <c r="AK172" s="39">
        <f>Accueil!AM13</f>
        <v>5</v>
      </c>
      <c r="AL172" s="39">
        <f>Accueil!AN13</f>
        <v>5</v>
      </c>
      <c r="AM172" s="39">
        <f>Accueil!AO13</f>
        <v>6</v>
      </c>
      <c r="AN172" s="39">
        <f>Accueil!AP13</f>
        <v>5</v>
      </c>
      <c r="AO172" s="39">
        <f>Accueil!AQ13</f>
        <v>4.6578947368421053</v>
      </c>
      <c r="AP172" s="40">
        <f>IF(C172=MAX(C172:C181),1,0)</f>
        <v>0</v>
      </c>
      <c r="AQ172" s="40">
        <f>IF(D172=MAX(D172:D181),1,0)</f>
        <v>0</v>
      </c>
      <c r="AR172" s="40">
        <f t="shared" ref="AR172:BC172" si="0">IF(E172=MAX(E172:E181),1,0)</f>
        <v>0</v>
      </c>
      <c r="AS172" s="40">
        <f t="shared" si="0"/>
        <v>1</v>
      </c>
      <c r="AT172" s="40">
        <f t="shared" si="0"/>
        <v>0</v>
      </c>
      <c r="AU172" s="40">
        <f t="shared" si="0"/>
        <v>0</v>
      </c>
      <c r="AV172" s="40">
        <f t="shared" si="0"/>
        <v>1</v>
      </c>
      <c r="AW172" s="40">
        <f t="shared" si="0"/>
        <v>1</v>
      </c>
      <c r="AX172" s="40">
        <f t="shared" si="0"/>
        <v>1</v>
      </c>
      <c r="AY172" s="40">
        <f t="shared" si="0"/>
        <v>0</v>
      </c>
      <c r="AZ172" s="40">
        <f t="shared" si="0"/>
        <v>0</v>
      </c>
      <c r="BA172" s="40">
        <f t="shared" si="0"/>
        <v>1</v>
      </c>
      <c r="BB172" s="40">
        <f t="shared" si="0"/>
        <v>0</v>
      </c>
      <c r="BC172" s="40">
        <f t="shared" si="0"/>
        <v>0</v>
      </c>
      <c r="BD172" s="40">
        <f>IF(Q172=MAX(Q172:Q181),1,0)</f>
        <v>1</v>
      </c>
      <c r="BE172" s="40">
        <f>IF(R172=MAX(R172:R181),1,0)</f>
        <v>0</v>
      </c>
      <c r="BF172" s="40">
        <f t="shared" ref="BF172:BG172" si="1">IF(S172=MAX(S172:S181),1,0)</f>
        <v>0</v>
      </c>
      <c r="BG172" s="40">
        <f t="shared" si="1"/>
        <v>1</v>
      </c>
      <c r="BH172" s="40">
        <f>IF(U172=MAX(U172:U181),1,0)</f>
        <v>0</v>
      </c>
      <c r="BI172" s="40">
        <f>IF(V172=MAX(V172:V181),1,0)</f>
        <v>0</v>
      </c>
      <c r="BJ172" s="40">
        <f t="shared" ref="BJ172:BU172" si="2">IF(W172=MAX(W172:W181),1,0)</f>
        <v>0</v>
      </c>
      <c r="BK172" s="40">
        <f t="shared" si="2"/>
        <v>0</v>
      </c>
      <c r="BL172" s="40">
        <f t="shared" si="2"/>
        <v>0</v>
      </c>
      <c r="BM172" s="40">
        <f t="shared" si="2"/>
        <v>0</v>
      </c>
      <c r="BN172" s="40">
        <f t="shared" si="2"/>
        <v>0</v>
      </c>
      <c r="BO172" s="40">
        <f t="shared" si="2"/>
        <v>0</v>
      </c>
      <c r="BP172" s="40">
        <f t="shared" si="2"/>
        <v>1</v>
      </c>
      <c r="BQ172" s="40">
        <f t="shared" si="2"/>
        <v>1</v>
      </c>
      <c r="BR172" s="40">
        <f t="shared" si="2"/>
        <v>1</v>
      </c>
      <c r="BS172" s="40">
        <f t="shared" si="2"/>
        <v>0</v>
      </c>
      <c r="BT172" s="40">
        <f t="shared" si="2"/>
        <v>0</v>
      </c>
      <c r="BU172" s="40">
        <f t="shared" si="2"/>
        <v>0</v>
      </c>
      <c r="BV172" s="40">
        <f>IF(AI172=MAX(AI172:AI181),1,0)</f>
        <v>0</v>
      </c>
      <c r="BW172" s="40">
        <f>IF(AJ172=MAX(AJ172:AJ181),1,0)</f>
        <v>0</v>
      </c>
      <c r="BX172" s="40">
        <f t="shared" ref="BX172:BZ172" si="3">IF(AK172=MAX(AK172:AK181),1,0)</f>
        <v>1</v>
      </c>
      <c r="BY172" s="40">
        <f t="shared" si="3"/>
        <v>0</v>
      </c>
      <c r="BZ172" s="40">
        <f t="shared" si="3"/>
        <v>1</v>
      </c>
      <c r="CA172" s="40">
        <f>IF(AN172=MAX(AN172:AN181),1,0)</f>
        <v>1</v>
      </c>
      <c r="CB172" s="14"/>
      <c r="CC172" s="14"/>
      <c r="CD172" s="14"/>
    </row>
    <row r="173" spans="1:82" x14ac:dyDescent="0.25">
      <c r="A173" s="39" t="str">
        <f>Accueil!C14</f>
        <v>Manu</v>
      </c>
      <c r="B173" s="39">
        <f>Accueil!D14</f>
        <v>176</v>
      </c>
      <c r="C173" s="39">
        <f>Accueil!E14</f>
        <v>4</v>
      </c>
      <c r="D173" s="39">
        <f>Accueil!F14</f>
        <v>6</v>
      </c>
      <c r="E173" s="39">
        <f>Accueil!G14</f>
        <v>4</v>
      </c>
      <c r="F173" s="39">
        <f>Accueil!H14</f>
        <v>1</v>
      </c>
      <c r="G173" s="39">
        <f>Accueil!I14</f>
        <v>3</v>
      </c>
      <c r="H173" s="39">
        <f>Accueil!J14</f>
        <v>5</v>
      </c>
      <c r="I173" s="39">
        <f>Accueil!K14</f>
        <v>4</v>
      </c>
      <c r="J173" s="39">
        <f>Accueil!L14</f>
        <v>7</v>
      </c>
      <c r="K173" s="39">
        <f>Accueil!M14</f>
        <v>5</v>
      </c>
      <c r="L173" s="39">
        <f>Accueil!N14</f>
        <v>5</v>
      </c>
      <c r="M173" s="39">
        <f>Accueil!O14</f>
        <v>7</v>
      </c>
      <c r="N173" s="39">
        <f>Accueil!P14</f>
        <v>4</v>
      </c>
      <c r="O173" s="39">
        <f>Accueil!Q14</f>
        <v>5</v>
      </c>
      <c r="P173" s="39">
        <f>Accueil!R14</f>
        <v>4</v>
      </c>
      <c r="Q173" s="39">
        <f>Accueil!S14</f>
        <v>6</v>
      </c>
      <c r="R173" s="39">
        <f>Accueil!T14</f>
        <v>5</v>
      </c>
      <c r="S173" s="39">
        <f>Accueil!U14</f>
        <v>7</v>
      </c>
      <c r="T173" s="39">
        <f>Accueil!V14</f>
        <v>3</v>
      </c>
      <c r="U173" s="39">
        <f>Accueil!W14</f>
        <v>7</v>
      </c>
      <c r="V173" s="39">
        <f>Accueil!X14</f>
        <v>5</v>
      </c>
      <c r="W173" s="39">
        <f>Accueil!Y14</f>
        <v>4</v>
      </c>
      <c r="X173" s="39">
        <f>Accueil!Z14</f>
        <v>3</v>
      </c>
      <c r="Y173" s="39">
        <f>Accueil!AA14</f>
        <v>2</v>
      </c>
      <c r="Z173" s="39">
        <f>Accueil!AB14</f>
        <v>4</v>
      </c>
      <c r="AA173" s="39">
        <f>Accueil!AC14</f>
        <v>3</v>
      </c>
      <c r="AB173" s="39">
        <f>Accueil!AD14</f>
        <v>6</v>
      </c>
      <c r="AC173" s="39">
        <f>Accueil!AE14</f>
        <v>3</v>
      </c>
      <c r="AD173" s="39">
        <f>Accueil!AF14</f>
        <v>4</v>
      </c>
      <c r="AE173" s="39">
        <f>Accueil!AG14</f>
        <v>6</v>
      </c>
      <c r="AF173" s="39">
        <f>Accueil!AH14</f>
        <v>3</v>
      </c>
      <c r="AG173" s="39">
        <f>Accueil!AI14</f>
        <v>7</v>
      </c>
      <c r="AH173" s="39">
        <f>Accueil!AJ14</f>
        <v>4</v>
      </c>
      <c r="AI173" s="39">
        <f>Accueil!AK14</f>
        <v>7</v>
      </c>
      <c r="AJ173" s="39">
        <f>Accueil!AL14</f>
        <v>5</v>
      </c>
      <c r="AK173" s="39">
        <f>Accueil!AM14</f>
        <v>4</v>
      </c>
      <c r="AL173" s="39">
        <f>Accueil!AN14</f>
        <v>5</v>
      </c>
      <c r="AM173" s="39">
        <f>Accueil!AO14</f>
        <v>4</v>
      </c>
      <c r="AN173" s="39">
        <f>Accueil!AP14</f>
        <v>5</v>
      </c>
      <c r="AO173" s="39">
        <f>Accueil!AQ14</f>
        <v>4.6315789473684212</v>
      </c>
      <c r="AP173" s="40">
        <f>IF(C173=MAX(C172:C181),1,0)</f>
        <v>0</v>
      </c>
      <c r="AQ173" s="40">
        <f>IF(D173=MAX(D172:D181),1,0)</f>
        <v>1</v>
      </c>
      <c r="AR173" s="40">
        <f t="shared" ref="AR173:BC173" si="4">IF(E173=MAX(E172:E181),1,0)</f>
        <v>0</v>
      </c>
      <c r="AS173" s="40">
        <f t="shared" si="4"/>
        <v>0</v>
      </c>
      <c r="AT173" s="40">
        <f t="shared" si="4"/>
        <v>0</v>
      </c>
      <c r="AU173" s="40">
        <f t="shared" si="4"/>
        <v>0</v>
      </c>
      <c r="AV173" s="40">
        <f t="shared" si="4"/>
        <v>0</v>
      </c>
      <c r="AW173" s="40">
        <f t="shared" si="4"/>
        <v>0</v>
      </c>
      <c r="AX173" s="40">
        <f t="shared" si="4"/>
        <v>1</v>
      </c>
      <c r="AY173" s="40">
        <f t="shared" si="4"/>
        <v>0</v>
      </c>
      <c r="AZ173" s="40">
        <f t="shared" si="4"/>
        <v>1</v>
      </c>
      <c r="BA173" s="40">
        <f t="shared" si="4"/>
        <v>0</v>
      </c>
      <c r="BB173" s="40">
        <f t="shared" si="4"/>
        <v>0</v>
      </c>
      <c r="BC173" s="40">
        <f t="shared" si="4"/>
        <v>0</v>
      </c>
      <c r="BD173" s="40">
        <f>IF(Q173=MAX(Q172:Q181),1,0)</f>
        <v>0</v>
      </c>
      <c r="BE173" s="40">
        <f>IF(R173=MAX(R172:R181),1,0)</f>
        <v>0</v>
      </c>
      <c r="BF173" s="40">
        <f t="shared" ref="BF173:BG173" si="5">IF(S173=MAX(S172:S181),1,0)</f>
        <v>1</v>
      </c>
      <c r="BG173" s="40">
        <f t="shared" si="5"/>
        <v>0</v>
      </c>
      <c r="BH173" s="40">
        <f>IF(U173=MAX(U172:U181),1,0)</f>
        <v>1</v>
      </c>
      <c r="BI173" s="40">
        <f>IF(V173=MAX(V172:V181),1,0)</f>
        <v>1</v>
      </c>
      <c r="BJ173" s="40">
        <f t="shared" ref="BJ173:BU173" si="6">IF(W173=MAX(W172:W181),1,0)</f>
        <v>0</v>
      </c>
      <c r="BK173" s="40">
        <f t="shared" si="6"/>
        <v>0</v>
      </c>
      <c r="BL173" s="40">
        <f t="shared" si="6"/>
        <v>0</v>
      </c>
      <c r="BM173" s="40">
        <f t="shared" si="6"/>
        <v>0</v>
      </c>
      <c r="BN173" s="40">
        <f t="shared" si="6"/>
        <v>0</v>
      </c>
      <c r="BO173" s="40">
        <f t="shared" si="6"/>
        <v>1</v>
      </c>
      <c r="BP173" s="40">
        <f t="shared" si="6"/>
        <v>0</v>
      </c>
      <c r="BQ173" s="40">
        <f t="shared" si="6"/>
        <v>0</v>
      </c>
      <c r="BR173" s="40">
        <f t="shared" si="6"/>
        <v>0</v>
      </c>
      <c r="BS173" s="40">
        <f t="shared" si="6"/>
        <v>0</v>
      </c>
      <c r="BT173" s="40">
        <f t="shared" si="6"/>
        <v>1</v>
      </c>
      <c r="BU173" s="40">
        <f t="shared" si="6"/>
        <v>0</v>
      </c>
      <c r="BV173" s="40">
        <f>IF(AI173=MAX(AI172:AI181),1,0)</f>
        <v>0</v>
      </c>
      <c r="BW173" s="40">
        <f>IF(AJ173=MAX(AJ172:AJ181),1,0)</f>
        <v>0</v>
      </c>
      <c r="BX173" s="40">
        <f t="shared" ref="BX173:BZ173" si="7">IF(AK173=MAX(AK172:AK181),1,0)</f>
        <v>0</v>
      </c>
      <c r="BY173" s="40">
        <f t="shared" si="7"/>
        <v>0</v>
      </c>
      <c r="BZ173" s="40">
        <f t="shared" si="7"/>
        <v>0</v>
      </c>
      <c r="CA173" s="40">
        <f>IF(AN173=MAX(AN172:AN181),1,0)</f>
        <v>1</v>
      </c>
      <c r="CB173" s="14"/>
      <c r="CC173" s="14"/>
      <c r="CD173" s="14"/>
    </row>
    <row r="174" spans="1:82" x14ac:dyDescent="0.25">
      <c r="A174" s="39" t="str">
        <f>Accueil!C15</f>
        <v>Rémi</v>
      </c>
      <c r="B174" s="39">
        <f>Accueil!D15</f>
        <v>171</v>
      </c>
      <c r="C174" s="39">
        <f>Accueil!E15</f>
        <v>4</v>
      </c>
      <c r="D174" s="39">
        <f>Accueil!F15</f>
        <v>4</v>
      </c>
      <c r="E174" s="39">
        <f>Accueil!G15</f>
        <v>6</v>
      </c>
      <c r="F174" s="39">
        <f>Accueil!H15</f>
        <v>2</v>
      </c>
      <c r="G174" s="39">
        <f>Accueil!I15</f>
        <v>2</v>
      </c>
      <c r="H174" s="39">
        <f>Accueil!J15</f>
        <v>5</v>
      </c>
      <c r="I174" s="39">
        <f>Accueil!K15</f>
        <v>3</v>
      </c>
      <c r="J174" s="39">
        <f>Accueil!L15</f>
        <v>6</v>
      </c>
      <c r="K174" s="39">
        <f>Accueil!M15</f>
        <v>2</v>
      </c>
      <c r="L174" s="39">
        <f>Accueil!N15</f>
        <v>5</v>
      </c>
      <c r="M174" s="39">
        <f>Accueil!O15</f>
        <v>6</v>
      </c>
      <c r="N174" s="39">
        <f>Accueil!P15</f>
        <v>5</v>
      </c>
      <c r="O174" s="39">
        <f>Accueil!Q15</f>
        <v>5</v>
      </c>
      <c r="P174" s="39">
        <f>Accueil!R15</f>
        <v>5</v>
      </c>
      <c r="Q174" s="39">
        <f>Accueil!S15</f>
        <v>5</v>
      </c>
      <c r="R174" s="39">
        <f>Accueil!T15</f>
        <v>7</v>
      </c>
      <c r="S174" s="39">
        <f>Accueil!U15</f>
        <v>4</v>
      </c>
      <c r="T174" s="39">
        <f>Accueil!V15</f>
        <v>2</v>
      </c>
      <c r="U174" s="39">
        <f>Accueil!W15</f>
        <v>6</v>
      </c>
      <c r="V174" s="39">
        <f>Accueil!X15</f>
        <v>4</v>
      </c>
      <c r="W174" s="39">
        <f>Accueil!Y15</f>
        <v>6</v>
      </c>
      <c r="X174" s="39">
        <f>Accueil!Z15</f>
        <v>1</v>
      </c>
      <c r="Y174" s="39">
        <f>Accueil!AA15</f>
        <v>2</v>
      </c>
      <c r="Z174" s="39">
        <f>Accueil!AB15</f>
        <v>5</v>
      </c>
      <c r="AA174" s="39">
        <f>Accueil!AC15</f>
        <v>6</v>
      </c>
      <c r="AB174" s="39">
        <f>Accueil!AD15</f>
        <v>4</v>
      </c>
      <c r="AC174" s="39">
        <f>Accueil!AE15</f>
        <v>4</v>
      </c>
      <c r="AD174" s="39">
        <f>Accueil!AF15</f>
        <v>3</v>
      </c>
      <c r="AE174" s="39">
        <f>Accueil!AG15</f>
        <v>4</v>
      </c>
      <c r="AF174" s="39">
        <f>Accueil!AH15</f>
        <v>5</v>
      </c>
      <c r="AG174" s="39">
        <f>Accueil!AI15</f>
        <v>4</v>
      </c>
      <c r="AH174" s="39">
        <f>Accueil!AJ15</f>
        <v>6</v>
      </c>
      <c r="AI174" s="39">
        <f>Accueil!AK15</f>
        <v>6</v>
      </c>
      <c r="AJ174" s="39">
        <f>Accueil!AL15</f>
        <v>8</v>
      </c>
      <c r="AK174" s="39">
        <f>Accueil!AM15</f>
        <v>4</v>
      </c>
      <c r="AL174" s="39">
        <f>Accueil!AN15</f>
        <v>6</v>
      </c>
      <c r="AM174" s="39">
        <f>Accueil!AO15</f>
        <v>4</v>
      </c>
      <c r="AN174" s="39">
        <f>Accueil!AP15</f>
        <v>5</v>
      </c>
      <c r="AO174" s="39">
        <f>Accueil!AQ15</f>
        <v>4.5</v>
      </c>
      <c r="AP174" s="40">
        <f>IF(C174=MAX(C172:C181),1,0)</f>
        <v>0</v>
      </c>
      <c r="AQ174" s="40">
        <f>IF(D174=MAX(D172:D181),1,0)</f>
        <v>0</v>
      </c>
      <c r="AR174" s="40">
        <f t="shared" ref="AR174:BC174" si="8">IF(E174=MAX(E172:E181),1,0)</f>
        <v>1</v>
      </c>
      <c r="AS174" s="40">
        <f t="shared" si="8"/>
        <v>0</v>
      </c>
      <c r="AT174" s="40">
        <f t="shared" si="8"/>
        <v>0</v>
      </c>
      <c r="AU174" s="40">
        <f t="shared" si="8"/>
        <v>0</v>
      </c>
      <c r="AV174" s="40">
        <f t="shared" si="8"/>
        <v>0</v>
      </c>
      <c r="AW174" s="40">
        <f t="shared" si="8"/>
        <v>0</v>
      </c>
      <c r="AX174" s="40">
        <f t="shared" si="8"/>
        <v>0</v>
      </c>
      <c r="AY174" s="40">
        <f t="shared" si="8"/>
        <v>0</v>
      </c>
      <c r="AZ174" s="40">
        <f t="shared" si="8"/>
        <v>0</v>
      </c>
      <c r="BA174" s="40">
        <f t="shared" si="8"/>
        <v>0</v>
      </c>
      <c r="BB174" s="40">
        <f t="shared" si="8"/>
        <v>0</v>
      </c>
      <c r="BC174" s="40">
        <f t="shared" si="8"/>
        <v>0</v>
      </c>
      <c r="BD174" s="40">
        <f>IF(Q174=MAX(Q172:Q181),1,0)</f>
        <v>0</v>
      </c>
      <c r="BE174" s="40">
        <f>IF(R174=MAX(R172:R181),1,0)</f>
        <v>1</v>
      </c>
      <c r="BF174" s="40">
        <f t="shared" ref="BF174:BG174" si="9">IF(S174=MAX(S172:S181),1,0)</f>
        <v>0</v>
      </c>
      <c r="BG174" s="40">
        <f t="shared" si="9"/>
        <v>0</v>
      </c>
      <c r="BH174" s="40">
        <f>IF(U174=MAX(U172:U181),1,0)</f>
        <v>0</v>
      </c>
      <c r="BI174" s="40">
        <f>IF(V174=MAX(V172:V181),1,0)</f>
        <v>0</v>
      </c>
      <c r="BJ174" s="40">
        <f t="shared" ref="BJ174:BU174" si="10">IF(W174=MAX(W172:W181),1,0)</f>
        <v>1</v>
      </c>
      <c r="BK174" s="40">
        <f t="shared" si="10"/>
        <v>0</v>
      </c>
      <c r="BL174" s="40">
        <f t="shared" si="10"/>
        <v>0</v>
      </c>
      <c r="BM174" s="40">
        <f t="shared" si="10"/>
        <v>0</v>
      </c>
      <c r="BN174" s="40">
        <f t="shared" si="10"/>
        <v>1</v>
      </c>
      <c r="BO174" s="40">
        <f t="shared" si="10"/>
        <v>0</v>
      </c>
      <c r="BP174" s="40">
        <f t="shared" si="10"/>
        <v>0</v>
      </c>
      <c r="BQ174" s="40">
        <f t="shared" si="10"/>
        <v>0</v>
      </c>
      <c r="BR174" s="40">
        <f t="shared" si="10"/>
        <v>0</v>
      </c>
      <c r="BS174" s="40">
        <f t="shared" si="10"/>
        <v>0</v>
      </c>
      <c r="BT174" s="40">
        <f t="shared" si="10"/>
        <v>0</v>
      </c>
      <c r="BU174" s="40">
        <f t="shared" si="10"/>
        <v>1</v>
      </c>
      <c r="BV174" s="40">
        <f>IF(AI174=MAX(AI172:AI181),1,0)</f>
        <v>0</v>
      </c>
      <c r="BW174" s="40">
        <f>IF(AJ174=MAX(AJ172:AJ181),1,0)</f>
        <v>1</v>
      </c>
      <c r="BX174" s="40">
        <f t="shared" ref="BX174:BZ174" si="11">IF(AK174=MAX(AK172:AK181),1,0)</f>
        <v>0</v>
      </c>
      <c r="BY174" s="40">
        <f t="shared" si="11"/>
        <v>1</v>
      </c>
      <c r="BZ174" s="40">
        <f t="shared" si="11"/>
        <v>0</v>
      </c>
      <c r="CA174" s="40">
        <f>IF(AN174=MAX(AN172:AN181),1,0)</f>
        <v>1</v>
      </c>
      <c r="CB174" s="14"/>
      <c r="CC174" s="14"/>
      <c r="CD174" s="14"/>
    </row>
    <row r="175" spans="1:82" x14ac:dyDescent="0.25">
      <c r="A175" s="39" t="str">
        <f>Accueil!C16</f>
        <v>James</v>
      </c>
      <c r="B175" s="39">
        <f>Accueil!D16</f>
        <v>168</v>
      </c>
      <c r="C175" s="39">
        <f>Accueil!E16</f>
        <v>5</v>
      </c>
      <c r="D175" s="39">
        <f>Accueil!F16</f>
        <v>0</v>
      </c>
      <c r="E175" s="39">
        <f>Accueil!G16</f>
        <v>4</v>
      </c>
      <c r="F175" s="39">
        <f>Accueil!H16</f>
        <v>2</v>
      </c>
      <c r="G175" s="39">
        <f>Accueil!I16</f>
        <v>4</v>
      </c>
      <c r="H175" s="39">
        <f>Accueil!J16</f>
        <v>6</v>
      </c>
      <c r="I175" s="39">
        <f>Accueil!K16</f>
        <v>0</v>
      </c>
      <c r="J175" s="39">
        <f>Accueil!L16</f>
        <v>0</v>
      </c>
      <c r="K175" s="39">
        <f>Accueil!M16</f>
        <v>4</v>
      </c>
      <c r="L175" s="39">
        <f>Accueil!N16</f>
        <v>4</v>
      </c>
      <c r="M175" s="39">
        <f>Accueil!O16</f>
        <v>6</v>
      </c>
      <c r="N175" s="39">
        <f>Accueil!P16</f>
        <v>5</v>
      </c>
      <c r="O175" s="39">
        <f>Accueil!Q16</f>
        <v>6</v>
      </c>
      <c r="P175" s="39">
        <f>Accueil!R16</f>
        <v>5</v>
      </c>
      <c r="Q175" s="39">
        <f>Accueil!S16</f>
        <v>5</v>
      </c>
      <c r="R175" s="39">
        <f>Accueil!T16</f>
        <v>4</v>
      </c>
      <c r="S175" s="39">
        <f>Accueil!U16</f>
        <v>7</v>
      </c>
      <c r="T175" s="39">
        <f>Accueil!V16</f>
        <v>3</v>
      </c>
      <c r="U175" s="39">
        <f>Accueil!W16</f>
        <v>5</v>
      </c>
      <c r="V175" s="39">
        <f>Accueil!X16</f>
        <v>4</v>
      </c>
      <c r="W175" s="39">
        <f>Accueil!Y16</f>
        <v>5</v>
      </c>
      <c r="X175" s="39">
        <f>Accueil!Z16</f>
        <v>5</v>
      </c>
      <c r="Y175" s="39">
        <f>Accueil!AA16</f>
        <v>2</v>
      </c>
      <c r="Z175" s="39">
        <f>Accueil!AB16</f>
        <v>4</v>
      </c>
      <c r="AA175" s="39">
        <f>Accueil!AC16</f>
        <v>4</v>
      </c>
      <c r="AB175" s="39">
        <f>Accueil!AD16</f>
        <v>4</v>
      </c>
      <c r="AC175" s="39">
        <f>Accueil!AE16</f>
        <v>6</v>
      </c>
      <c r="AD175" s="39">
        <f>Accueil!AF16</f>
        <v>6</v>
      </c>
      <c r="AE175" s="39">
        <f>Accueil!AG16</f>
        <v>4</v>
      </c>
      <c r="AF175" s="39">
        <f>Accueil!AH16</f>
        <v>6</v>
      </c>
      <c r="AG175" s="39">
        <f>Accueil!AI16</f>
        <v>5</v>
      </c>
      <c r="AH175" s="39">
        <f>Accueil!AJ16</f>
        <v>6</v>
      </c>
      <c r="AI175" s="39">
        <f>Accueil!AK16</f>
        <v>7</v>
      </c>
      <c r="AJ175" s="39">
        <f>Accueil!AL16</f>
        <v>5</v>
      </c>
      <c r="AK175" s="39">
        <f>Accueil!AM16</f>
        <v>4</v>
      </c>
      <c r="AL175" s="39">
        <f>Accueil!AN16</f>
        <v>6</v>
      </c>
      <c r="AM175" s="39">
        <f>Accueil!AO16</f>
        <v>5</v>
      </c>
      <c r="AN175" s="39">
        <f>Accueil!AP16</f>
        <v>5</v>
      </c>
      <c r="AO175" s="39">
        <f>Accueil!AQ16</f>
        <v>4.8</v>
      </c>
      <c r="AP175" s="40">
        <f>IF(C175=MAX(C172:C181),1,0)</f>
        <v>0</v>
      </c>
      <c r="AQ175" s="40">
        <f>IF(D175=MAX(D172:D181),1,0)</f>
        <v>0</v>
      </c>
      <c r="AR175" s="40">
        <f t="shared" ref="AR175:BC175" si="12">IF(E175=MAX(E172:E181),1,0)</f>
        <v>0</v>
      </c>
      <c r="AS175" s="40">
        <f t="shared" si="12"/>
        <v>0</v>
      </c>
      <c r="AT175" s="40">
        <f t="shared" si="12"/>
        <v>0</v>
      </c>
      <c r="AU175" s="40">
        <f t="shared" si="12"/>
        <v>0</v>
      </c>
      <c r="AV175" s="40">
        <f t="shared" si="12"/>
        <v>0</v>
      </c>
      <c r="AW175" s="40">
        <f t="shared" si="12"/>
        <v>0</v>
      </c>
      <c r="AX175" s="40">
        <f t="shared" si="12"/>
        <v>0</v>
      </c>
      <c r="AY175" s="40">
        <f t="shared" si="12"/>
        <v>0</v>
      </c>
      <c r="AZ175" s="40">
        <f t="shared" si="12"/>
        <v>0</v>
      </c>
      <c r="BA175" s="40">
        <f t="shared" si="12"/>
        <v>0</v>
      </c>
      <c r="BB175" s="40">
        <f t="shared" si="12"/>
        <v>1</v>
      </c>
      <c r="BC175" s="40">
        <f t="shared" si="12"/>
        <v>0</v>
      </c>
      <c r="BD175" s="40">
        <f>IF(Q175=MAX(Q172:Q181),1,0)</f>
        <v>0</v>
      </c>
      <c r="BE175" s="40">
        <f>IF(R175=MAX(R172:R181),1,0)</f>
        <v>0</v>
      </c>
      <c r="BF175" s="40">
        <f t="shared" ref="BF175:BG175" si="13">IF(S175=MAX(S172:S181),1,0)</f>
        <v>1</v>
      </c>
      <c r="BG175" s="40">
        <f t="shared" si="13"/>
        <v>0</v>
      </c>
      <c r="BH175" s="40">
        <f>IF(U175=MAX(U172:U181),1,0)</f>
        <v>0</v>
      </c>
      <c r="BI175" s="40">
        <f>IF(V175=MAX(V172:V181),1,0)</f>
        <v>0</v>
      </c>
      <c r="BJ175" s="40">
        <f t="shared" ref="BJ175:BU175" si="14">IF(W175=MAX(W172:W181),1,0)</f>
        <v>0</v>
      </c>
      <c r="BK175" s="40">
        <f t="shared" si="14"/>
        <v>1</v>
      </c>
      <c r="BL175" s="40">
        <f t="shared" si="14"/>
        <v>0</v>
      </c>
      <c r="BM175" s="40">
        <f t="shared" si="14"/>
        <v>0</v>
      </c>
      <c r="BN175" s="40">
        <f t="shared" si="14"/>
        <v>0</v>
      </c>
      <c r="BO175" s="40">
        <f t="shared" si="14"/>
        <v>0</v>
      </c>
      <c r="BP175" s="40">
        <f t="shared" si="14"/>
        <v>0</v>
      </c>
      <c r="BQ175" s="40">
        <f t="shared" si="14"/>
        <v>1</v>
      </c>
      <c r="BR175" s="40">
        <f t="shared" si="14"/>
        <v>0</v>
      </c>
      <c r="BS175" s="40">
        <f t="shared" si="14"/>
        <v>1</v>
      </c>
      <c r="BT175" s="40">
        <f t="shared" si="14"/>
        <v>0</v>
      </c>
      <c r="BU175" s="40">
        <f t="shared" si="14"/>
        <v>1</v>
      </c>
      <c r="BV175" s="40">
        <f>IF(AI175=MAX(AI172:AI181),1,0)</f>
        <v>0</v>
      </c>
      <c r="BW175" s="40">
        <f>IF(AJ175=MAX(AJ172:AJ181),1,0)</f>
        <v>0</v>
      </c>
      <c r="BX175" s="40">
        <f t="shared" ref="BX175:BZ175" si="15">IF(AK175=MAX(AK172:AK181),1,0)</f>
        <v>0</v>
      </c>
      <c r="BY175" s="40">
        <f t="shared" si="15"/>
        <v>1</v>
      </c>
      <c r="BZ175" s="40">
        <f t="shared" si="15"/>
        <v>0</v>
      </c>
      <c r="CA175" s="40">
        <f>IF(AN175=MAX(AN172:AN181),1,0)</f>
        <v>1</v>
      </c>
      <c r="CB175" s="14"/>
      <c r="CC175" s="14"/>
      <c r="CD175" s="14"/>
    </row>
    <row r="176" spans="1:82" x14ac:dyDescent="0.25">
      <c r="A176" s="39" t="str">
        <f>Accueil!C17</f>
        <v>Sarah</v>
      </c>
      <c r="B176" s="39">
        <f>Accueil!D17</f>
        <v>167</v>
      </c>
      <c r="C176" s="39">
        <f>Accueil!E17</f>
        <v>4</v>
      </c>
      <c r="D176" s="39">
        <f>Accueil!F17</f>
        <v>5</v>
      </c>
      <c r="E176" s="39">
        <f>Accueil!G17</f>
        <v>3</v>
      </c>
      <c r="F176" s="39">
        <f>Accueil!H17</f>
        <v>2</v>
      </c>
      <c r="G176" s="39">
        <f>Accueil!I17</f>
        <v>5</v>
      </c>
      <c r="H176" s="39">
        <f>Accueil!J17</f>
        <v>2</v>
      </c>
      <c r="I176" s="39">
        <f>Accueil!K17</f>
        <v>5</v>
      </c>
      <c r="J176" s="39">
        <f>Accueil!L17</f>
        <v>5</v>
      </c>
      <c r="K176" s="39">
        <f>Accueil!M17</f>
        <v>4</v>
      </c>
      <c r="L176" s="39">
        <f>Accueil!N17</f>
        <v>6</v>
      </c>
      <c r="M176" s="39">
        <f>Accueil!O17</f>
        <v>6</v>
      </c>
      <c r="N176" s="39">
        <f>Accueil!P17</f>
        <v>5</v>
      </c>
      <c r="O176" s="39">
        <f>Accueil!Q17</f>
        <v>2</v>
      </c>
      <c r="P176" s="39">
        <f>Accueil!R17</f>
        <v>6</v>
      </c>
      <c r="Q176" s="39">
        <f>Accueil!S17</f>
        <v>5</v>
      </c>
      <c r="R176" s="39">
        <f>Accueil!T17</f>
        <v>6</v>
      </c>
      <c r="S176" s="39">
        <f>Accueil!U17</f>
        <v>1</v>
      </c>
      <c r="T176" s="39">
        <f>Accueil!V17</f>
        <v>4</v>
      </c>
      <c r="U176" s="39">
        <f>Accueil!W17</f>
        <v>4</v>
      </c>
      <c r="V176" s="39">
        <f>Accueil!X17</f>
        <v>3</v>
      </c>
      <c r="W176" s="39">
        <f>Accueil!Y17</f>
        <v>5</v>
      </c>
      <c r="X176" s="39">
        <f>Accueil!Z17</f>
        <v>4</v>
      </c>
      <c r="Y176" s="39">
        <f>Accueil!AA17</f>
        <v>4</v>
      </c>
      <c r="Z176" s="39">
        <f>Accueil!AB17</f>
        <v>6</v>
      </c>
      <c r="AA176" s="39">
        <f>Accueil!AC17</f>
        <v>4</v>
      </c>
      <c r="AB176" s="39">
        <f>Accueil!AD17</f>
        <v>2</v>
      </c>
      <c r="AC176" s="39">
        <f>Accueil!AE17</f>
        <v>3</v>
      </c>
      <c r="AD176" s="39">
        <f>Accueil!AF17</f>
        <v>4</v>
      </c>
      <c r="AE176" s="39">
        <f>Accueil!AG17</f>
        <v>6</v>
      </c>
      <c r="AF176" s="39">
        <f>Accueil!AH17</f>
        <v>4</v>
      </c>
      <c r="AG176" s="39">
        <f>Accueil!AI17</f>
        <v>6</v>
      </c>
      <c r="AH176" s="39">
        <f>Accueil!AJ17</f>
        <v>5</v>
      </c>
      <c r="AI176" s="39">
        <f>Accueil!AK17</f>
        <v>8</v>
      </c>
      <c r="AJ176" s="39">
        <f>Accueil!AL17</f>
        <v>5</v>
      </c>
      <c r="AK176" s="39">
        <f>Accueil!AM17</f>
        <v>4</v>
      </c>
      <c r="AL176" s="39">
        <f>Accueil!AN17</f>
        <v>6</v>
      </c>
      <c r="AM176" s="39">
        <f>Accueil!AO17</f>
        <v>5</v>
      </c>
      <c r="AN176" s="39">
        <f>Accueil!AP17</f>
        <v>3</v>
      </c>
      <c r="AO176" s="39">
        <f>Accueil!AQ17</f>
        <v>4.3947368421052628</v>
      </c>
      <c r="AP176" s="40">
        <f>IF(C176=MAX(C172:C181),1,0)</f>
        <v>0</v>
      </c>
      <c r="AQ176" s="40">
        <f>IF(D176=MAX(D172:D181),1,0)</f>
        <v>0</v>
      </c>
      <c r="AR176" s="40">
        <f t="shared" ref="AR176:BC176" si="16">IF(E176=MAX(E172:E181),1,0)</f>
        <v>0</v>
      </c>
      <c r="AS176" s="40">
        <f t="shared" si="16"/>
        <v>0</v>
      </c>
      <c r="AT176" s="40">
        <f t="shared" si="16"/>
        <v>0</v>
      </c>
      <c r="AU176" s="40">
        <f t="shared" si="16"/>
        <v>0</v>
      </c>
      <c r="AV176" s="40">
        <f t="shared" si="16"/>
        <v>1</v>
      </c>
      <c r="AW176" s="40">
        <f t="shared" si="16"/>
        <v>0</v>
      </c>
      <c r="AX176" s="40">
        <f t="shared" si="16"/>
        <v>0</v>
      </c>
      <c r="AY176" s="40">
        <f t="shared" si="16"/>
        <v>1</v>
      </c>
      <c r="AZ176" s="40">
        <f t="shared" si="16"/>
        <v>0</v>
      </c>
      <c r="BA176" s="40">
        <f t="shared" si="16"/>
        <v>0</v>
      </c>
      <c r="BB176" s="40">
        <f t="shared" si="16"/>
        <v>0</v>
      </c>
      <c r="BC176" s="40">
        <f t="shared" si="16"/>
        <v>1</v>
      </c>
      <c r="BD176" s="40">
        <f>IF(Q176=MAX(Q172:Q181),1,0)</f>
        <v>0</v>
      </c>
      <c r="BE176" s="40">
        <f>IF(R176=MAX(R172:R181),1,0)</f>
        <v>0</v>
      </c>
      <c r="BF176" s="40">
        <f t="shared" ref="BF176:BG176" si="17">IF(S176=MAX(S172:S181),1,0)</f>
        <v>0</v>
      </c>
      <c r="BG176" s="40">
        <f t="shared" si="17"/>
        <v>1</v>
      </c>
      <c r="BH176" s="40">
        <f>IF(U176=MAX(U172:U181),1,0)</f>
        <v>0</v>
      </c>
      <c r="BI176" s="40">
        <f>IF(V176=MAX(V172:V181),1,0)</f>
        <v>0</v>
      </c>
      <c r="BJ176" s="40">
        <f t="shared" ref="BJ176:BU176" si="18">IF(W176=MAX(W172:W181),1,0)</f>
        <v>0</v>
      </c>
      <c r="BK176" s="40">
        <f t="shared" si="18"/>
        <v>0</v>
      </c>
      <c r="BL176" s="40">
        <f t="shared" si="18"/>
        <v>1</v>
      </c>
      <c r="BM176" s="40">
        <f t="shared" si="18"/>
        <v>1</v>
      </c>
      <c r="BN176" s="40">
        <f t="shared" si="18"/>
        <v>0</v>
      </c>
      <c r="BO176" s="40">
        <f t="shared" si="18"/>
        <v>0</v>
      </c>
      <c r="BP176" s="40">
        <f t="shared" si="18"/>
        <v>0</v>
      </c>
      <c r="BQ176" s="40">
        <f t="shared" si="18"/>
        <v>0</v>
      </c>
      <c r="BR176" s="40">
        <f t="shared" si="18"/>
        <v>0</v>
      </c>
      <c r="BS176" s="40">
        <f t="shared" si="18"/>
        <v>0</v>
      </c>
      <c r="BT176" s="40">
        <f t="shared" si="18"/>
        <v>0</v>
      </c>
      <c r="BU176" s="40">
        <f t="shared" si="18"/>
        <v>0</v>
      </c>
      <c r="BV176" s="40">
        <f>IF(AI176=MAX(AI172:AI181),1,0)</f>
        <v>1</v>
      </c>
      <c r="BW176" s="40">
        <f>IF(AJ176=MAX(AJ172:AJ181),1,0)</f>
        <v>0</v>
      </c>
      <c r="BX176" s="40">
        <f t="shared" ref="BX176:BZ176" si="19">IF(AK176=MAX(AK172:AK181),1,0)</f>
        <v>0</v>
      </c>
      <c r="BY176" s="40">
        <f t="shared" si="19"/>
        <v>1</v>
      </c>
      <c r="BZ176" s="40">
        <f t="shared" si="19"/>
        <v>0</v>
      </c>
      <c r="CA176" s="40">
        <f>IF(AN176=MAX(AN172:AN181),1,0)</f>
        <v>0</v>
      </c>
      <c r="CB176" s="14"/>
      <c r="CC176" s="14"/>
      <c r="CD176" s="14"/>
    </row>
    <row r="177" spans="1:82" x14ac:dyDescent="0.25">
      <c r="A177" s="39" t="str">
        <f>Accueil!C18</f>
        <v>Mélanie</v>
      </c>
      <c r="B177" s="39">
        <f>Accueil!D18</f>
        <v>162</v>
      </c>
      <c r="C177" s="39">
        <f>Accueil!E18</f>
        <v>3</v>
      </c>
      <c r="D177" s="39">
        <f>Accueil!F18</f>
        <v>5</v>
      </c>
      <c r="E177" s="39">
        <f>Accueil!G18</f>
        <v>2</v>
      </c>
      <c r="F177" s="39">
        <f>Accueil!H18</f>
        <v>4</v>
      </c>
      <c r="G177" s="39">
        <f>Accueil!I18</f>
        <v>7</v>
      </c>
      <c r="H177" s="39">
        <f>Accueil!J18</f>
        <v>5</v>
      </c>
      <c r="I177" s="39">
        <f>Accueil!K18</f>
        <v>2</v>
      </c>
      <c r="J177" s="39">
        <f>Accueil!L18</f>
        <v>3</v>
      </c>
      <c r="K177" s="39">
        <f>Accueil!M18</f>
        <v>3</v>
      </c>
      <c r="L177" s="39">
        <f>Accueil!N18</f>
        <v>6</v>
      </c>
      <c r="M177" s="39">
        <f>Accueil!O18</f>
        <v>4</v>
      </c>
      <c r="N177" s="39">
        <f>Accueil!P18</f>
        <v>4</v>
      </c>
      <c r="O177" s="39">
        <f>Accueil!Q18</f>
        <v>4</v>
      </c>
      <c r="P177" s="39">
        <f>Accueil!R18</f>
        <v>5</v>
      </c>
      <c r="Q177" s="39">
        <f>Accueil!S18</f>
        <v>2</v>
      </c>
      <c r="R177" s="39">
        <f>Accueil!T18</f>
        <v>6</v>
      </c>
      <c r="S177" s="39">
        <f>Accueil!U18</f>
        <v>4</v>
      </c>
      <c r="T177" s="39">
        <f>Accueil!V18</f>
        <v>2</v>
      </c>
      <c r="U177" s="39">
        <f>Accueil!W18</f>
        <v>3</v>
      </c>
      <c r="V177" s="39">
        <f>Accueil!X18</f>
        <v>1</v>
      </c>
      <c r="W177" s="39">
        <f>Accueil!Y18</f>
        <v>4</v>
      </c>
      <c r="X177" s="39">
        <f>Accueil!Z18</f>
        <v>4</v>
      </c>
      <c r="Y177" s="39">
        <f>Accueil!AA18</f>
        <v>3</v>
      </c>
      <c r="Z177" s="39">
        <f>Accueil!AB18</f>
        <v>5</v>
      </c>
      <c r="AA177" s="39">
        <f>Accueil!AC18</f>
        <v>5</v>
      </c>
      <c r="AB177" s="39">
        <f>Accueil!AD18</f>
        <v>3</v>
      </c>
      <c r="AC177" s="39">
        <f>Accueil!AE18</f>
        <v>5</v>
      </c>
      <c r="AD177" s="39">
        <f>Accueil!AF18</f>
        <v>5</v>
      </c>
      <c r="AE177" s="39">
        <f>Accueil!AG18</f>
        <v>4</v>
      </c>
      <c r="AF177" s="39">
        <f>Accueil!AH18</f>
        <v>5</v>
      </c>
      <c r="AG177" s="39">
        <f>Accueil!AI18</f>
        <v>6</v>
      </c>
      <c r="AH177" s="39">
        <f>Accueil!AJ18</f>
        <v>5</v>
      </c>
      <c r="AI177" s="39">
        <f>Accueil!AK18</f>
        <v>8</v>
      </c>
      <c r="AJ177" s="39">
        <f>Accueil!AL18</f>
        <v>4</v>
      </c>
      <c r="AK177" s="39">
        <f>Accueil!AM18</f>
        <v>5</v>
      </c>
      <c r="AL177" s="39">
        <f>Accueil!AN18</f>
        <v>6</v>
      </c>
      <c r="AM177" s="39">
        <f>Accueil!AO18</f>
        <v>5</v>
      </c>
      <c r="AN177" s="39">
        <f>Accueil!AP18</f>
        <v>5</v>
      </c>
      <c r="AO177" s="39">
        <f>Accueil!AQ18</f>
        <v>4.2631578947368425</v>
      </c>
      <c r="AP177" s="40">
        <f>IF(C177=MAX(C172:C181),1,0)</f>
        <v>0</v>
      </c>
      <c r="AQ177" s="40">
        <f>IF(D177=MAX(D172:D181),1,0)</f>
        <v>0</v>
      </c>
      <c r="AR177" s="40">
        <f t="shared" ref="AR177:BC177" si="20">IF(E177=MAX(E172:E181),1,0)</f>
        <v>0</v>
      </c>
      <c r="AS177" s="40">
        <f t="shared" si="20"/>
        <v>1</v>
      </c>
      <c r="AT177" s="40">
        <f t="shared" si="20"/>
        <v>1</v>
      </c>
      <c r="AU177" s="40">
        <f t="shared" si="20"/>
        <v>0</v>
      </c>
      <c r="AV177" s="40">
        <f t="shared" si="20"/>
        <v>0</v>
      </c>
      <c r="AW177" s="40">
        <f t="shared" si="20"/>
        <v>0</v>
      </c>
      <c r="AX177" s="40">
        <f t="shared" si="20"/>
        <v>0</v>
      </c>
      <c r="AY177" s="40">
        <f t="shared" si="20"/>
        <v>1</v>
      </c>
      <c r="AZ177" s="40">
        <f t="shared" si="20"/>
        <v>0</v>
      </c>
      <c r="BA177" s="40">
        <f t="shared" si="20"/>
        <v>0</v>
      </c>
      <c r="BB177" s="40">
        <f t="shared" si="20"/>
        <v>0</v>
      </c>
      <c r="BC177" s="40">
        <f t="shared" si="20"/>
        <v>0</v>
      </c>
      <c r="BD177" s="40">
        <f>IF(Q177=MAX(Q172:Q181),1,0)</f>
        <v>0</v>
      </c>
      <c r="BE177" s="40">
        <f>IF(R177=MAX(R172:R181),1,0)</f>
        <v>0</v>
      </c>
      <c r="BF177" s="40">
        <f t="shared" ref="BF177:BG177" si="21">IF(S177=MAX(S172:S181),1,0)</f>
        <v>0</v>
      </c>
      <c r="BG177" s="40">
        <f t="shared" si="21"/>
        <v>0</v>
      </c>
      <c r="BH177" s="40">
        <f>IF(U177=MAX(U172:U181),1,0)</f>
        <v>0</v>
      </c>
      <c r="BI177" s="40">
        <f>IF(V177=MAX(V172:V181),1,0)</f>
        <v>0</v>
      </c>
      <c r="BJ177" s="40">
        <f t="shared" ref="BJ177:BU177" si="22">IF(W177=MAX(W172:W181),1,0)</f>
        <v>0</v>
      </c>
      <c r="BK177" s="40">
        <f t="shared" si="22"/>
        <v>0</v>
      </c>
      <c r="BL177" s="40">
        <f t="shared" si="22"/>
        <v>0</v>
      </c>
      <c r="BM177" s="40">
        <f t="shared" si="22"/>
        <v>0</v>
      </c>
      <c r="BN177" s="40">
        <f t="shared" si="22"/>
        <v>0</v>
      </c>
      <c r="BO177" s="40">
        <f t="shared" si="22"/>
        <v>0</v>
      </c>
      <c r="BP177" s="40">
        <f t="shared" si="22"/>
        <v>0</v>
      </c>
      <c r="BQ177" s="40">
        <f t="shared" si="22"/>
        <v>0</v>
      </c>
      <c r="BR177" s="40">
        <f t="shared" si="22"/>
        <v>0</v>
      </c>
      <c r="BS177" s="40">
        <f t="shared" si="22"/>
        <v>0</v>
      </c>
      <c r="BT177" s="40">
        <f t="shared" si="22"/>
        <v>0</v>
      </c>
      <c r="BU177" s="40">
        <f t="shared" si="22"/>
        <v>0</v>
      </c>
      <c r="BV177" s="40">
        <f>IF(AI177=MAX(AI172:AI181),1,0)</f>
        <v>1</v>
      </c>
      <c r="BW177" s="40">
        <f>IF(AJ177=MAX(AJ172:AJ181),1,0)</f>
        <v>0</v>
      </c>
      <c r="BX177" s="40">
        <f t="shared" ref="BX177:BZ177" si="23">IF(AK177=MAX(AK172:AK181),1,0)</f>
        <v>1</v>
      </c>
      <c r="BY177" s="40">
        <f t="shared" si="23"/>
        <v>1</v>
      </c>
      <c r="BZ177" s="40">
        <f t="shared" si="23"/>
        <v>0</v>
      </c>
      <c r="CA177" s="40">
        <f>IF(AN177=MAX(AN172:AN181),1,0)</f>
        <v>1</v>
      </c>
      <c r="CB177" s="14"/>
      <c r="CC177" s="14"/>
      <c r="CD177" s="14"/>
    </row>
    <row r="178" spans="1:82" x14ac:dyDescent="0.25">
      <c r="A178" s="39" t="str">
        <f>Accueil!C19</f>
        <v>Axel</v>
      </c>
      <c r="B178" s="39">
        <f>Accueil!D19</f>
        <v>85</v>
      </c>
      <c r="C178" s="39">
        <f>Accueil!E19</f>
        <v>6</v>
      </c>
      <c r="D178" s="39">
        <f>Accueil!F19</f>
        <v>6</v>
      </c>
      <c r="E178" s="39">
        <f>Accueil!G19</f>
        <v>4</v>
      </c>
      <c r="F178" s="39">
        <f>Accueil!H19</f>
        <v>3</v>
      </c>
      <c r="G178" s="39">
        <f>Accueil!I19</f>
        <v>3</v>
      </c>
      <c r="H178" s="39">
        <f>Accueil!J19</f>
        <v>0</v>
      </c>
      <c r="I178" s="39">
        <f>Accueil!K19</f>
        <v>4</v>
      </c>
      <c r="J178" s="39">
        <f>Accueil!L19</f>
        <v>6</v>
      </c>
      <c r="K178" s="39">
        <f>Accueil!M19</f>
        <v>2</v>
      </c>
      <c r="L178" s="39">
        <f>Accueil!N19</f>
        <v>3</v>
      </c>
      <c r="M178" s="39">
        <f>Accueil!O19</f>
        <v>6</v>
      </c>
      <c r="N178" s="39">
        <f>Accueil!P19</f>
        <v>6</v>
      </c>
      <c r="O178" s="39">
        <f>Accueil!Q19</f>
        <v>5</v>
      </c>
      <c r="P178" s="39">
        <f>Accueil!R19</f>
        <v>6</v>
      </c>
      <c r="Q178" s="39">
        <f>Accueil!S19</f>
        <v>6</v>
      </c>
      <c r="R178" s="39">
        <f>Accueil!T19</f>
        <v>3</v>
      </c>
      <c r="S178" s="39">
        <f>Accueil!U19</f>
        <v>3</v>
      </c>
      <c r="T178" s="39">
        <f>Accueil!V19</f>
        <v>2</v>
      </c>
      <c r="U178" s="39">
        <f>Accueil!W19</f>
        <v>3</v>
      </c>
      <c r="V178" s="39">
        <f>Accueil!X19</f>
        <v>3</v>
      </c>
      <c r="W178" s="39">
        <f>Accueil!Y19</f>
        <v>5</v>
      </c>
      <c r="X178" s="39">
        <f>Accueil!Z19</f>
        <v>0</v>
      </c>
      <c r="Y178" s="39">
        <f>Accueil!AA19</f>
        <v>0</v>
      </c>
      <c r="Z178" s="39">
        <f>Accueil!AB19</f>
        <v>0</v>
      </c>
      <c r="AA178" s="39">
        <f>Accueil!AC19</f>
        <v>0</v>
      </c>
      <c r="AB178" s="39">
        <f>Accueil!AD19</f>
        <v>0</v>
      </c>
      <c r="AC178" s="39">
        <f>Accueil!AE19</f>
        <v>0</v>
      </c>
      <c r="AD178" s="39">
        <f>Accueil!AF19</f>
        <v>0</v>
      </c>
      <c r="AE178" s="39">
        <f>Accueil!AG19</f>
        <v>0</v>
      </c>
      <c r="AF178" s="39">
        <f>Accueil!AH19</f>
        <v>0</v>
      </c>
      <c r="AG178" s="39">
        <f>Accueil!AI19</f>
        <v>0</v>
      </c>
      <c r="AH178" s="39">
        <f>Accueil!AJ19</f>
        <v>0</v>
      </c>
      <c r="AI178" s="39">
        <f>Accueil!AK19</f>
        <v>0</v>
      </c>
      <c r="AJ178" s="39">
        <f>Accueil!AL19</f>
        <v>0</v>
      </c>
      <c r="AK178" s="39">
        <f>Accueil!AM19</f>
        <v>0</v>
      </c>
      <c r="AL178" s="39">
        <f>Accueil!AN19</f>
        <v>0</v>
      </c>
      <c r="AM178" s="39">
        <f>Accueil!AO19</f>
        <v>0</v>
      </c>
      <c r="AN178" s="39">
        <f>Accueil!AP19</f>
        <v>0</v>
      </c>
      <c r="AO178" s="39">
        <f>Accueil!AQ19</f>
        <v>4.25</v>
      </c>
      <c r="AP178" s="40">
        <f>IF(C178=MAX(C172:C181),1,0)</f>
        <v>0</v>
      </c>
      <c r="AQ178" s="40">
        <f>IF(D178=MAX(D172:D181),1,0)</f>
        <v>1</v>
      </c>
      <c r="AR178" s="40">
        <f t="shared" ref="AR178:BC178" si="24">IF(E178=MAX(E172:E181),1,0)</f>
        <v>0</v>
      </c>
      <c r="AS178" s="40">
        <f t="shared" si="24"/>
        <v>0</v>
      </c>
      <c r="AT178" s="40">
        <f t="shared" si="24"/>
        <v>0</v>
      </c>
      <c r="AU178" s="40">
        <f t="shared" si="24"/>
        <v>0</v>
      </c>
      <c r="AV178" s="40">
        <f t="shared" si="24"/>
        <v>0</v>
      </c>
      <c r="AW178" s="40">
        <f t="shared" si="24"/>
        <v>0</v>
      </c>
      <c r="AX178" s="40">
        <f t="shared" si="24"/>
        <v>0</v>
      </c>
      <c r="AY178" s="40">
        <f t="shared" si="24"/>
        <v>0</v>
      </c>
      <c r="AZ178" s="40">
        <f t="shared" si="24"/>
        <v>0</v>
      </c>
      <c r="BA178" s="40">
        <f t="shared" si="24"/>
        <v>1</v>
      </c>
      <c r="BB178" s="40">
        <f t="shared" si="24"/>
        <v>0</v>
      </c>
      <c r="BC178" s="40">
        <f t="shared" si="24"/>
        <v>1</v>
      </c>
      <c r="BD178" s="40">
        <f>IF(Q178=MAX(Q172:Q181),1,0)</f>
        <v>0</v>
      </c>
      <c r="BE178" s="40">
        <f>IF(R178=MAX(R172:R181),1,0)</f>
        <v>0</v>
      </c>
      <c r="BF178" s="40">
        <f t="shared" ref="BF178:BG178" si="25">IF(S178=MAX(S172:S181),1,0)</f>
        <v>0</v>
      </c>
      <c r="BG178" s="40">
        <f t="shared" si="25"/>
        <v>0</v>
      </c>
      <c r="BH178" s="40">
        <f>IF(U178=MAX(U172:U181),1,0)</f>
        <v>0</v>
      </c>
      <c r="BI178" s="40">
        <f>IF(V178=MAX(V172:V181),1,0)</f>
        <v>0</v>
      </c>
      <c r="BJ178" s="40">
        <f t="shared" ref="BJ178:BU178" si="26">IF(W178=MAX(W172:W181),1,0)</f>
        <v>0</v>
      </c>
      <c r="BK178" s="40">
        <f t="shared" si="26"/>
        <v>0</v>
      </c>
      <c r="BL178" s="40">
        <f t="shared" si="26"/>
        <v>0</v>
      </c>
      <c r="BM178" s="40">
        <f t="shared" si="26"/>
        <v>0</v>
      </c>
      <c r="BN178" s="40">
        <f t="shared" si="26"/>
        <v>0</v>
      </c>
      <c r="BO178" s="40">
        <f t="shared" si="26"/>
        <v>0</v>
      </c>
      <c r="BP178" s="40">
        <f t="shared" si="26"/>
        <v>0</v>
      </c>
      <c r="BQ178" s="40">
        <f t="shared" si="26"/>
        <v>0</v>
      </c>
      <c r="BR178" s="40">
        <f t="shared" si="26"/>
        <v>0</v>
      </c>
      <c r="BS178" s="40">
        <f t="shared" si="26"/>
        <v>0</v>
      </c>
      <c r="BT178" s="40">
        <f t="shared" si="26"/>
        <v>0</v>
      </c>
      <c r="BU178" s="40">
        <f t="shared" si="26"/>
        <v>0</v>
      </c>
      <c r="BV178" s="40">
        <f>IF(AI178=MAX(AI172:AI181),1,0)</f>
        <v>0</v>
      </c>
      <c r="BW178" s="40">
        <f>IF(AJ178=MAX(AJ172:AJ181),1,0)</f>
        <v>0</v>
      </c>
      <c r="BX178" s="40">
        <f t="shared" ref="BX178:BZ178" si="27">IF(AK178=MAX(AK172:AK181),1,0)</f>
        <v>0</v>
      </c>
      <c r="BY178" s="40">
        <f t="shared" si="27"/>
        <v>0</v>
      </c>
      <c r="BZ178" s="40">
        <f t="shared" si="27"/>
        <v>0</v>
      </c>
      <c r="CA178" s="40">
        <f>IF(AN178=MAX(AN172:AN181),1,0)</f>
        <v>0</v>
      </c>
      <c r="CB178" s="14"/>
      <c r="CC178" s="14"/>
      <c r="CD178" s="14"/>
    </row>
    <row r="179" spans="1:82" x14ac:dyDescent="0.25">
      <c r="A179" s="39" t="str">
        <f>Accueil!C20</f>
        <v>Cyclo 70</v>
      </c>
      <c r="B179" s="39">
        <f>Accueil!D20</f>
        <v>22</v>
      </c>
      <c r="C179" s="39">
        <f>Accueil!E20</f>
        <v>4</v>
      </c>
      <c r="D179" s="39">
        <f>Accueil!F20</f>
        <v>5</v>
      </c>
      <c r="E179" s="39">
        <f>Accueil!G20</f>
        <v>1</v>
      </c>
      <c r="F179" s="39">
        <f>Accueil!H20</f>
        <v>0</v>
      </c>
      <c r="G179" s="39">
        <f>Accueil!I20</f>
        <v>4</v>
      </c>
      <c r="H179" s="39">
        <f>Accueil!J20</f>
        <v>8</v>
      </c>
      <c r="I179" s="39">
        <f>Accueil!K20</f>
        <v>0</v>
      </c>
      <c r="J179" s="39">
        <f>Accueil!L20</f>
        <v>0</v>
      </c>
      <c r="K179" s="39">
        <f>Accueil!M20</f>
        <v>0</v>
      </c>
      <c r="L179" s="39">
        <f>Accueil!N20</f>
        <v>0</v>
      </c>
      <c r="M179" s="39">
        <f>Accueil!O20</f>
        <v>0</v>
      </c>
      <c r="N179" s="39">
        <f>Accueil!P20</f>
        <v>0</v>
      </c>
      <c r="O179" s="39">
        <f>Accueil!Q20</f>
        <v>0</v>
      </c>
      <c r="P179" s="39">
        <f>Accueil!R20</f>
        <v>0</v>
      </c>
      <c r="Q179" s="39">
        <f>Accueil!S20</f>
        <v>0</v>
      </c>
      <c r="R179" s="39">
        <f>Accueil!T20</f>
        <v>0</v>
      </c>
      <c r="S179" s="39">
        <f>Accueil!U20</f>
        <v>0</v>
      </c>
      <c r="T179" s="39">
        <f>Accueil!V20</f>
        <v>0</v>
      </c>
      <c r="U179" s="39">
        <f>Accueil!W20</f>
        <v>0</v>
      </c>
      <c r="V179" s="39">
        <f>Accueil!X20</f>
        <v>0</v>
      </c>
      <c r="W179" s="39">
        <f>Accueil!Y20</f>
        <v>0</v>
      </c>
      <c r="X179" s="39">
        <f>Accueil!Z20</f>
        <v>0</v>
      </c>
      <c r="Y179" s="39">
        <f>Accueil!AA20</f>
        <v>0</v>
      </c>
      <c r="Z179" s="39">
        <f>Accueil!AB20</f>
        <v>0</v>
      </c>
      <c r="AA179" s="39">
        <f>Accueil!AC20</f>
        <v>0</v>
      </c>
      <c r="AB179" s="39">
        <f>Accueil!AD20</f>
        <v>0</v>
      </c>
      <c r="AC179" s="39">
        <f>Accueil!AE20</f>
        <v>0</v>
      </c>
      <c r="AD179" s="39">
        <f>Accueil!AF20</f>
        <v>0</v>
      </c>
      <c r="AE179" s="39">
        <f>Accueil!AG20</f>
        <v>0</v>
      </c>
      <c r="AF179" s="39">
        <f>Accueil!AH20</f>
        <v>0</v>
      </c>
      <c r="AG179" s="39">
        <f>Accueil!AI20</f>
        <v>0</v>
      </c>
      <c r="AH179" s="39">
        <f>Accueil!AJ20</f>
        <v>0</v>
      </c>
      <c r="AI179" s="39">
        <f>Accueil!AK20</f>
        <v>0</v>
      </c>
      <c r="AJ179" s="39">
        <f>Accueil!AL20</f>
        <v>0</v>
      </c>
      <c r="AK179" s="39">
        <f>Accueil!AM20</f>
        <v>0</v>
      </c>
      <c r="AL179" s="39">
        <f>Accueil!AN20</f>
        <v>0</v>
      </c>
      <c r="AM179" s="39">
        <f>Accueil!AO20</f>
        <v>0</v>
      </c>
      <c r="AN179" s="39">
        <f>Accueil!AP20</f>
        <v>0</v>
      </c>
      <c r="AO179" s="39">
        <f>Accueil!AQ20</f>
        <v>4.4000000000000004</v>
      </c>
      <c r="AP179" s="40">
        <f>IF(C179=MAX(C172:C181),1,0)</f>
        <v>0</v>
      </c>
      <c r="AQ179" s="40">
        <f>IF(D179=MAX(D172:D181),1,0)</f>
        <v>0</v>
      </c>
      <c r="AR179" s="40">
        <f t="shared" ref="AR179:BC179" si="28">IF(E179=MAX(E172:E181),1,0)</f>
        <v>0</v>
      </c>
      <c r="AS179" s="40">
        <f t="shared" si="28"/>
        <v>0</v>
      </c>
      <c r="AT179" s="40">
        <f t="shared" si="28"/>
        <v>0</v>
      </c>
      <c r="AU179" s="40">
        <f t="shared" si="28"/>
        <v>1</v>
      </c>
      <c r="AV179" s="40">
        <f t="shared" si="28"/>
        <v>0</v>
      </c>
      <c r="AW179" s="40">
        <f t="shared" si="28"/>
        <v>0</v>
      </c>
      <c r="AX179" s="40">
        <f t="shared" si="28"/>
        <v>0</v>
      </c>
      <c r="AY179" s="40">
        <f t="shared" si="28"/>
        <v>0</v>
      </c>
      <c r="AZ179" s="40">
        <f t="shared" si="28"/>
        <v>0</v>
      </c>
      <c r="BA179" s="40">
        <f t="shared" si="28"/>
        <v>0</v>
      </c>
      <c r="BB179" s="40">
        <f t="shared" si="28"/>
        <v>0</v>
      </c>
      <c r="BC179" s="40">
        <f t="shared" si="28"/>
        <v>0</v>
      </c>
      <c r="BD179" s="40">
        <f>IF(Q179=MAX(Q172:Q181),1,0)</f>
        <v>0</v>
      </c>
      <c r="BE179" s="40">
        <f>IF(R179=MAX(R172:R181),1,0)</f>
        <v>0</v>
      </c>
      <c r="BF179" s="40">
        <f t="shared" ref="BF179:BG179" si="29">IF(S179=MAX(S172:S181),1,0)</f>
        <v>0</v>
      </c>
      <c r="BG179" s="40">
        <f t="shared" si="29"/>
        <v>0</v>
      </c>
      <c r="BH179" s="40">
        <f>IF(U179=MAX(U172:U181),1,0)</f>
        <v>0</v>
      </c>
      <c r="BI179" s="40">
        <f>IF(V179=MAX(V172:V181),1,0)</f>
        <v>0</v>
      </c>
      <c r="BJ179" s="40">
        <f t="shared" ref="BJ179:BU179" si="30">IF(W179=MAX(W172:W181),1,0)</f>
        <v>0</v>
      </c>
      <c r="BK179" s="40">
        <f t="shared" si="30"/>
        <v>0</v>
      </c>
      <c r="BL179" s="40">
        <f t="shared" si="30"/>
        <v>0</v>
      </c>
      <c r="BM179" s="40">
        <f t="shared" si="30"/>
        <v>0</v>
      </c>
      <c r="BN179" s="40">
        <f t="shared" si="30"/>
        <v>0</v>
      </c>
      <c r="BO179" s="40">
        <f t="shared" si="30"/>
        <v>0</v>
      </c>
      <c r="BP179" s="40">
        <f t="shared" si="30"/>
        <v>0</v>
      </c>
      <c r="BQ179" s="40">
        <f t="shared" si="30"/>
        <v>0</v>
      </c>
      <c r="BR179" s="40">
        <f t="shared" si="30"/>
        <v>0</v>
      </c>
      <c r="BS179" s="40">
        <f t="shared" si="30"/>
        <v>0</v>
      </c>
      <c r="BT179" s="40">
        <f t="shared" si="30"/>
        <v>0</v>
      </c>
      <c r="BU179" s="40">
        <f t="shared" si="30"/>
        <v>0</v>
      </c>
      <c r="BV179" s="40">
        <f>IF(AI179=MAX(AI172:AI181),1,0)</f>
        <v>0</v>
      </c>
      <c r="BW179" s="40">
        <f>IF(AJ179=MAX(AJ172:AJ181),1,0)</f>
        <v>0</v>
      </c>
      <c r="BX179" s="40">
        <f t="shared" ref="BX179:BZ179" si="31">IF(AK179=MAX(AK172:AK181),1,0)</f>
        <v>0</v>
      </c>
      <c r="BY179" s="40">
        <f t="shared" si="31"/>
        <v>0</v>
      </c>
      <c r="BZ179" s="40">
        <f t="shared" si="31"/>
        <v>0</v>
      </c>
      <c r="CA179" s="40">
        <f>IF(AN179=MAX(AN172:AN181),1,0)</f>
        <v>0</v>
      </c>
      <c r="CB179" s="14"/>
      <c r="CC179" s="14"/>
      <c r="CD179" s="14"/>
    </row>
    <row r="180" spans="1:82" x14ac:dyDescent="0.25">
      <c r="A180" s="39" t="str">
        <f>Accueil!C21</f>
        <v>Renaud</v>
      </c>
      <c r="B180" s="39">
        <f>Accueil!D21</f>
        <v>15</v>
      </c>
      <c r="C180" s="39">
        <f>Accueil!E21</f>
        <v>7</v>
      </c>
      <c r="D180" s="39">
        <f>Accueil!F21</f>
        <v>0</v>
      </c>
      <c r="E180" s="39">
        <f>Accueil!G21</f>
        <v>1</v>
      </c>
      <c r="F180" s="39">
        <f>Accueil!H21</f>
        <v>3</v>
      </c>
      <c r="G180" s="39">
        <f>Accueil!I21</f>
        <v>0</v>
      </c>
      <c r="H180" s="39">
        <f>Accueil!J21</f>
        <v>4</v>
      </c>
      <c r="I180" s="39">
        <f>Accueil!K21</f>
        <v>0</v>
      </c>
      <c r="J180" s="39">
        <f>Accueil!L21</f>
        <v>0</v>
      </c>
      <c r="K180" s="39">
        <f>Accueil!M21</f>
        <v>0</v>
      </c>
      <c r="L180" s="39">
        <f>Accueil!N21</f>
        <v>0</v>
      </c>
      <c r="M180" s="39">
        <f>Accueil!O21</f>
        <v>0</v>
      </c>
      <c r="N180" s="39">
        <f>Accueil!P21</f>
        <v>0</v>
      </c>
      <c r="O180" s="39">
        <f>Accueil!Q21</f>
        <v>0</v>
      </c>
      <c r="P180" s="39">
        <f>Accueil!R21</f>
        <v>0</v>
      </c>
      <c r="Q180" s="39">
        <f>Accueil!S21</f>
        <v>0</v>
      </c>
      <c r="R180" s="39">
        <f>Accueil!T21</f>
        <v>0</v>
      </c>
      <c r="S180" s="39">
        <f>Accueil!U21</f>
        <v>0</v>
      </c>
      <c r="T180" s="39">
        <f>Accueil!V21</f>
        <v>0</v>
      </c>
      <c r="U180" s="39">
        <f>Accueil!W21</f>
        <v>0</v>
      </c>
      <c r="V180" s="39">
        <f>Accueil!X21</f>
        <v>0</v>
      </c>
      <c r="W180" s="39">
        <f>Accueil!Y21</f>
        <v>0</v>
      </c>
      <c r="X180" s="39">
        <f>Accueil!Z21</f>
        <v>0</v>
      </c>
      <c r="Y180" s="39">
        <f>Accueil!AA21</f>
        <v>0</v>
      </c>
      <c r="Z180" s="39">
        <f>Accueil!AB21</f>
        <v>0</v>
      </c>
      <c r="AA180" s="39">
        <f>Accueil!AC21</f>
        <v>0</v>
      </c>
      <c r="AB180" s="39">
        <f>Accueil!AD21</f>
        <v>0</v>
      </c>
      <c r="AC180" s="39">
        <f>Accueil!AE21</f>
        <v>0</v>
      </c>
      <c r="AD180" s="39">
        <f>Accueil!AF21</f>
        <v>0</v>
      </c>
      <c r="AE180" s="39">
        <f>Accueil!AG21</f>
        <v>0</v>
      </c>
      <c r="AF180" s="39">
        <f>Accueil!AH21</f>
        <v>0</v>
      </c>
      <c r="AG180" s="39">
        <f>Accueil!AI21</f>
        <v>0</v>
      </c>
      <c r="AH180" s="39">
        <f>Accueil!AJ21</f>
        <v>0</v>
      </c>
      <c r="AI180" s="39">
        <f>Accueil!AK21</f>
        <v>0</v>
      </c>
      <c r="AJ180" s="39">
        <f>Accueil!AL21</f>
        <v>0</v>
      </c>
      <c r="AK180" s="39">
        <f>Accueil!AM21</f>
        <v>0</v>
      </c>
      <c r="AL180" s="39">
        <f>Accueil!AN21</f>
        <v>0</v>
      </c>
      <c r="AM180" s="39">
        <f>Accueil!AO21</f>
        <v>0</v>
      </c>
      <c r="AN180" s="39">
        <f>Accueil!AP21</f>
        <v>0</v>
      </c>
      <c r="AO180" s="39">
        <f>Accueil!AQ21</f>
        <v>3.75</v>
      </c>
      <c r="AP180" s="40">
        <f>IF(C180=MAX(C172:C181),1,0)</f>
        <v>1</v>
      </c>
      <c r="AQ180" s="40">
        <f>IF(D180=MAX(D172:D181),1,0)</f>
        <v>0</v>
      </c>
      <c r="AR180" s="40">
        <f t="shared" ref="AR180:BC180" si="32">IF(E180=MAX(E172:E181),1,0)</f>
        <v>0</v>
      </c>
      <c r="AS180" s="40">
        <f t="shared" si="32"/>
        <v>0</v>
      </c>
      <c r="AT180" s="40">
        <f t="shared" si="32"/>
        <v>0</v>
      </c>
      <c r="AU180" s="40">
        <f t="shared" si="32"/>
        <v>0</v>
      </c>
      <c r="AV180" s="40">
        <f t="shared" si="32"/>
        <v>0</v>
      </c>
      <c r="AW180" s="40">
        <f t="shared" si="32"/>
        <v>0</v>
      </c>
      <c r="AX180" s="40">
        <f t="shared" si="32"/>
        <v>0</v>
      </c>
      <c r="AY180" s="40">
        <f t="shared" si="32"/>
        <v>0</v>
      </c>
      <c r="AZ180" s="40">
        <f t="shared" si="32"/>
        <v>0</v>
      </c>
      <c r="BA180" s="40">
        <f t="shared" si="32"/>
        <v>0</v>
      </c>
      <c r="BB180" s="40">
        <f t="shared" si="32"/>
        <v>0</v>
      </c>
      <c r="BC180" s="40">
        <f t="shared" si="32"/>
        <v>0</v>
      </c>
      <c r="BD180" s="40">
        <f>IF(Q180=MAX(Q172:Q181),1,0)</f>
        <v>0</v>
      </c>
      <c r="BE180" s="40">
        <f>IF(R180=MAX(R172:R181),1,0)</f>
        <v>0</v>
      </c>
      <c r="BF180" s="40">
        <f t="shared" ref="BF180:BG180" si="33">IF(S180=MAX(S172:S181),1,0)</f>
        <v>0</v>
      </c>
      <c r="BG180" s="40">
        <f t="shared" si="33"/>
        <v>0</v>
      </c>
      <c r="BH180" s="40">
        <f>IF(U180=MAX(U172:U181),1,0)</f>
        <v>0</v>
      </c>
      <c r="BI180" s="40">
        <f>IF(V180=MAX(V172:V181),1,0)</f>
        <v>0</v>
      </c>
      <c r="BJ180" s="40">
        <f t="shared" ref="BJ180:BU180" si="34">IF(W180=MAX(W172:W181),1,0)</f>
        <v>0</v>
      </c>
      <c r="BK180" s="40">
        <f t="shared" si="34"/>
        <v>0</v>
      </c>
      <c r="BL180" s="40">
        <f t="shared" si="34"/>
        <v>0</v>
      </c>
      <c r="BM180" s="40">
        <f t="shared" si="34"/>
        <v>0</v>
      </c>
      <c r="BN180" s="40">
        <f t="shared" si="34"/>
        <v>0</v>
      </c>
      <c r="BO180" s="40">
        <f t="shared" si="34"/>
        <v>0</v>
      </c>
      <c r="BP180" s="40">
        <f t="shared" si="34"/>
        <v>0</v>
      </c>
      <c r="BQ180" s="40">
        <f t="shared" si="34"/>
        <v>0</v>
      </c>
      <c r="BR180" s="40">
        <f t="shared" si="34"/>
        <v>0</v>
      </c>
      <c r="BS180" s="40">
        <f t="shared" si="34"/>
        <v>0</v>
      </c>
      <c r="BT180" s="40">
        <f t="shared" si="34"/>
        <v>0</v>
      </c>
      <c r="BU180" s="40">
        <f t="shared" si="34"/>
        <v>0</v>
      </c>
      <c r="BV180" s="40">
        <f>IF(AI180=MAX(AI172:AI181),1,0)</f>
        <v>0</v>
      </c>
      <c r="BW180" s="40">
        <f>IF(AJ180=MAX(AJ172:AJ181),1,0)</f>
        <v>0</v>
      </c>
      <c r="BX180" s="40">
        <f t="shared" ref="BX180:BZ180" si="35">IF(AK180=MAX(AK172:AK181),1,0)</f>
        <v>0</v>
      </c>
      <c r="BY180" s="40">
        <f t="shared" si="35"/>
        <v>0</v>
      </c>
      <c r="BZ180" s="40">
        <f t="shared" si="35"/>
        <v>0</v>
      </c>
      <c r="CA180" s="40">
        <f>IF(AN180=MAX(AN172:AN181),1,0)</f>
        <v>0</v>
      </c>
      <c r="CB180" s="14"/>
      <c r="CC180" s="14"/>
      <c r="CD180" s="14"/>
    </row>
    <row r="181" spans="1:82" x14ac:dyDescent="0.25">
      <c r="A181" s="39" t="str">
        <f>Accueil!C22</f>
        <v>Matt</v>
      </c>
      <c r="B181" s="39">
        <f>Accueil!D22</f>
        <v>7</v>
      </c>
      <c r="C181" s="39">
        <f>Accueil!E22</f>
        <v>3</v>
      </c>
      <c r="D181" s="39">
        <f>Accueil!F22</f>
        <v>4</v>
      </c>
      <c r="E181" s="39">
        <f>Accueil!G22</f>
        <v>0</v>
      </c>
      <c r="F181" s="39">
        <f>Accueil!H22</f>
        <v>0</v>
      </c>
      <c r="G181" s="39">
        <f>Accueil!I22</f>
        <v>0</v>
      </c>
      <c r="H181" s="39">
        <f>Accueil!J22</f>
        <v>0</v>
      </c>
      <c r="I181" s="39">
        <f>Accueil!K22</f>
        <v>0</v>
      </c>
      <c r="J181" s="39">
        <f>Accueil!L22</f>
        <v>0</v>
      </c>
      <c r="K181" s="39">
        <f>Accueil!M22</f>
        <v>0</v>
      </c>
      <c r="L181" s="39">
        <f>Accueil!N22</f>
        <v>0</v>
      </c>
      <c r="M181" s="39">
        <f>Accueil!O22</f>
        <v>0</v>
      </c>
      <c r="N181" s="39">
        <f>Accueil!P22</f>
        <v>0</v>
      </c>
      <c r="O181" s="39">
        <f>Accueil!Q22</f>
        <v>0</v>
      </c>
      <c r="P181" s="39">
        <f>Accueil!R22</f>
        <v>0</v>
      </c>
      <c r="Q181" s="39">
        <f>Accueil!S22</f>
        <v>0</v>
      </c>
      <c r="R181" s="39">
        <f>Accueil!T22</f>
        <v>0</v>
      </c>
      <c r="S181" s="39">
        <f>Accueil!U22</f>
        <v>0</v>
      </c>
      <c r="T181" s="39">
        <f>Accueil!V22</f>
        <v>0</v>
      </c>
      <c r="U181" s="39">
        <f>Accueil!W22</f>
        <v>0</v>
      </c>
      <c r="V181" s="39">
        <f>Accueil!X22</f>
        <v>0</v>
      </c>
      <c r="W181" s="39">
        <f>Accueil!Y22</f>
        <v>0</v>
      </c>
      <c r="X181" s="39">
        <f>Accueil!Z22</f>
        <v>0</v>
      </c>
      <c r="Y181" s="39">
        <f>Accueil!AA22</f>
        <v>0</v>
      </c>
      <c r="Z181" s="39">
        <f>Accueil!AB22</f>
        <v>0</v>
      </c>
      <c r="AA181" s="39">
        <f>Accueil!AC22</f>
        <v>0</v>
      </c>
      <c r="AB181" s="39">
        <f>Accueil!AD22</f>
        <v>0</v>
      </c>
      <c r="AC181" s="39">
        <f>Accueil!AE22</f>
        <v>0</v>
      </c>
      <c r="AD181" s="39">
        <f>Accueil!AF22</f>
        <v>0</v>
      </c>
      <c r="AE181" s="39">
        <f>Accueil!AG22</f>
        <v>0</v>
      </c>
      <c r="AF181" s="39">
        <f>Accueil!AH22</f>
        <v>0</v>
      </c>
      <c r="AG181" s="39">
        <f>Accueil!AI22</f>
        <v>0</v>
      </c>
      <c r="AH181" s="39">
        <f>Accueil!AJ22</f>
        <v>0</v>
      </c>
      <c r="AI181" s="39">
        <f>Accueil!AK22</f>
        <v>0</v>
      </c>
      <c r="AJ181" s="39">
        <f>Accueil!AL22</f>
        <v>0</v>
      </c>
      <c r="AK181" s="39">
        <f>Accueil!AM22</f>
        <v>0</v>
      </c>
      <c r="AL181" s="39">
        <f>Accueil!AN22</f>
        <v>0</v>
      </c>
      <c r="AM181" s="39">
        <f>Accueil!AO22</f>
        <v>0</v>
      </c>
      <c r="AN181" s="39">
        <f>Accueil!AP22</f>
        <v>0</v>
      </c>
      <c r="AO181" s="39">
        <f>Accueil!AQ22</f>
        <v>3.5</v>
      </c>
      <c r="AP181" s="40">
        <f>IF(C181=MAX(C172:C181),1,0)</f>
        <v>0</v>
      </c>
      <c r="AQ181" s="40">
        <f>IF(D181=MAX(D172:D181),1,0)</f>
        <v>0</v>
      </c>
      <c r="AR181" s="40">
        <f t="shared" ref="AR181:BC181" si="36">IF(E181=MAX(E172:E181),1,0)</f>
        <v>0</v>
      </c>
      <c r="AS181" s="40">
        <f t="shared" si="36"/>
        <v>0</v>
      </c>
      <c r="AT181" s="40">
        <f t="shared" si="36"/>
        <v>0</v>
      </c>
      <c r="AU181" s="40">
        <f t="shared" si="36"/>
        <v>0</v>
      </c>
      <c r="AV181" s="40">
        <f t="shared" si="36"/>
        <v>0</v>
      </c>
      <c r="AW181" s="40">
        <f t="shared" si="36"/>
        <v>0</v>
      </c>
      <c r="AX181" s="40">
        <f t="shared" si="36"/>
        <v>0</v>
      </c>
      <c r="AY181" s="40">
        <f t="shared" si="36"/>
        <v>0</v>
      </c>
      <c r="AZ181" s="40">
        <f t="shared" si="36"/>
        <v>0</v>
      </c>
      <c r="BA181" s="40">
        <f t="shared" si="36"/>
        <v>0</v>
      </c>
      <c r="BB181" s="40">
        <f t="shared" si="36"/>
        <v>0</v>
      </c>
      <c r="BC181" s="40">
        <f t="shared" si="36"/>
        <v>0</v>
      </c>
      <c r="BD181" s="40">
        <f>IF(Q181=MAX(Q172:Q181),1,0)</f>
        <v>0</v>
      </c>
      <c r="BE181" s="40">
        <f>IF(R181=MAX(R172:R181),1,0)</f>
        <v>0</v>
      </c>
      <c r="BF181" s="40">
        <f t="shared" ref="BF181:BG181" si="37">IF(S181=MAX(S172:S181),1,0)</f>
        <v>0</v>
      </c>
      <c r="BG181" s="40">
        <f t="shared" si="37"/>
        <v>0</v>
      </c>
      <c r="BH181" s="40">
        <f>IF(U181=MAX(U172:U181),1,0)</f>
        <v>0</v>
      </c>
      <c r="BI181" s="40">
        <f>IF(V181=MAX(V172:V181),1,0)</f>
        <v>0</v>
      </c>
      <c r="BJ181" s="40">
        <f t="shared" ref="BJ181:BU181" si="38">IF(W181=MAX(W172:W181),1,0)</f>
        <v>0</v>
      </c>
      <c r="BK181" s="40">
        <f t="shared" si="38"/>
        <v>0</v>
      </c>
      <c r="BL181" s="40">
        <f t="shared" si="38"/>
        <v>0</v>
      </c>
      <c r="BM181" s="40">
        <f t="shared" si="38"/>
        <v>0</v>
      </c>
      <c r="BN181" s="40">
        <f t="shared" si="38"/>
        <v>0</v>
      </c>
      <c r="BO181" s="40">
        <f t="shared" si="38"/>
        <v>0</v>
      </c>
      <c r="BP181" s="40">
        <f t="shared" si="38"/>
        <v>0</v>
      </c>
      <c r="BQ181" s="40">
        <f t="shared" si="38"/>
        <v>0</v>
      </c>
      <c r="BR181" s="40">
        <f t="shared" si="38"/>
        <v>0</v>
      </c>
      <c r="BS181" s="40">
        <f t="shared" si="38"/>
        <v>0</v>
      </c>
      <c r="BT181" s="40">
        <f t="shared" si="38"/>
        <v>0</v>
      </c>
      <c r="BU181" s="40">
        <f t="shared" si="38"/>
        <v>0</v>
      </c>
      <c r="BV181" s="40">
        <f>IF(AI181=MAX(AI172:AI181),1,0)</f>
        <v>0</v>
      </c>
      <c r="BW181" s="40">
        <f>IF(AJ181=MAX(AJ172:AJ181),1,0)</f>
        <v>0</v>
      </c>
      <c r="BX181" s="40">
        <f t="shared" ref="BX181:BZ181" si="39">IF(AK181=MAX(AK172:AK181),1,0)</f>
        <v>0</v>
      </c>
      <c r="BY181" s="40">
        <f t="shared" si="39"/>
        <v>0</v>
      </c>
      <c r="BZ181" s="40">
        <f t="shared" si="39"/>
        <v>0</v>
      </c>
      <c r="CA181" s="40">
        <f>IF(AN181=MAX(AN172:AN181),1,0)</f>
        <v>0</v>
      </c>
      <c r="CB181" s="14"/>
      <c r="CC181" s="14"/>
      <c r="CD181" s="14"/>
    </row>
    <row r="182" spans="1:82" ht="15.75" thickBot="1" x14ac:dyDescent="0.3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</row>
    <row r="183" spans="1:82" ht="15.75" thickBot="1" x14ac:dyDescent="0.3">
      <c r="A183" s="38"/>
      <c r="T183" s="57" t="s">
        <v>502</v>
      </c>
      <c r="U183" s="58"/>
      <c r="V183" s="59"/>
      <c r="W183" s="50"/>
    </row>
    <row r="185" spans="1:82" x14ac:dyDescent="0.25">
      <c r="A185" s="39" t="str">
        <f>Accueil!C13</f>
        <v>Régis</v>
      </c>
      <c r="B185" s="39"/>
      <c r="C185" s="39">
        <f>IF(C172="",NA(),SUM(C172)/COUNTIF(C172,"&gt;0"))</f>
        <v>5</v>
      </c>
      <c r="D185" s="39">
        <f>IF(D172="",NA(),SUM(C172:D172)/COUNTIF(C172:D172,"&gt;0"))</f>
        <v>4</v>
      </c>
      <c r="E185" s="39">
        <f>IF(E172="",NA(),SUM(C172:E172)/COUNTIF(C172:E172,"&gt;0"))</f>
        <v>3</v>
      </c>
      <c r="F185" s="39">
        <f>IF(F172="",NA(),SUM(C172:F172)/COUNTIF(C172:F172,"&gt;0"))</f>
        <v>3.25</v>
      </c>
      <c r="G185" s="39">
        <f>IF(G172="",NA(),SUM(C172:G172)/COUNTIF(C172:G172,"&gt;0"))</f>
        <v>3.4</v>
      </c>
      <c r="H185" s="39">
        <f>IF(H172="",NA(),SUM(C172:H172)/COUNTIF(C172:H172,"&gt;0"))</f>
        <v>3.6666666666666665</v>
      </c>
      <c r="I185" s="39">
        <f>IF(I172="",NA(),SUM(C172:I172)/COUNTIF(C172:I172,"&gt;0"))</f>
        <v>3.8571428571428572</v>
      </c>
      <c r="J185" s="39">
        <f>IF(J172="",NA(),SUM(C172:J172)/COUNTIF(C172:J172,"&gt;0"))</f>
        <v>4.375</v>
      </c>
      <c r="K185" s="39">
        <f>IF(K172="",NA(),SUM(C172:K172)/COUNTIF(C172:K172,"&gt;0"))</f>
        <v>4.4444444444444446</v>
      </c>
      <c r="L185" s="39">
        <f>IF(L172="",NA(),SUM(C172:L172)/COUNTIF(C172:L172,"&gt;0"))</f>
        <v>4.3</v>
      </c>
      <c r="M185" s="39">
        <f>IF(M172="",NA(),SUM(C172:M172)/COUNTIF(C172:M172,"&gt;0"))</f>
        <v>4.2727272727272725</v>
      </c>
      <c r="N185" s="39">
        <f>IF(N172="",NA(),SUM(C172:N172)/COUNTIF(C172:N172,"&gt;0"))</f>
        <v>4.416666666666667</v>
      </c>
      <c r="O185" s="39">
        <f>IF(O172="",NA(),SUM(C172:O172)/COUNTIF(C172:O172,"&gt;0"))</f>
        <v>4.4615384615384617</v>
      </c>
      <c r="P185" s="39">
        <f>IF(P172="",NA(),SUM(C172:P172)/COUNTIF(C172:P172,"&gt;0"))</f>
        <v>4.3571428571428568</v>
      </c>
      <c r="Q185" s="39">
        <f>IF(Q172="",NA(),SUM(C172:Q172)/COUNTIF(C172:Q172,"&gt;0"))</f>
        <v>4.5333333333333332</v>
      </c>
      <c r="R185" s="39">
        <f>IF(R172="",NA(),SUM(C172:R172)/COUNTIF(C172:R172,"&gt;0"))</f>
        <v>4.5</v>
      </c>
      <c r="S185" s="39">
        <f>IF(S172="",NA(),SUM(C172:S172)/COUNTIF(C172:S172,"&gt;0"))</f>
        <v>4.5882352941176467</v>
      </c>
      <c r="T185" s="39">
        <f>IF(T172="",NA(),SUM(C172:T172)/COUNTIF(C172:T172,"&gt;0"))</f>
        <v>4.5555555555555554</v>
      </c>
      <c r="U185" s="39">
        <f>IF(U172="",NA(),SUM(C172:U172)/COUNTIF(C172:U172,"&gt;0"))</f>
        <v>4.6315789473684212</v>
      </c>
      <c r="V185" s="39">
        <f>IF(V172="",NA(),SUM(C172:V172)/COUNTIF(C172:V172,"&gt;0"))</f>
        <v>4.55</v>
      </c>
      <c r="W185" s="39">
        <f>IF(W172="",NA(),SUM(C172:W172)/COUNTIF(C172:W172,"&gt;0"))</f>
        <v>4.5714285714285712</v>
      </c>
      <c r="X185" s="39">
        <f>IF(X172="",NA(),SUM(C172:X172)/COUNTIF(C172:X172,"&gt;0"))</f>
        <v>4.5</v>
      </c>
      <c r="Y185" s="39">
        <f>IF(Y172="",NA(),SUM(C172:Y172)/COUNTIF(C172:Y172,"&gt;0"))</f>
        <v>4.3913043478260869</v>
      </c>
      <c r="Z185" s="39">
        <f>IF(Z172="",NA(),SUM(C172:Z172)/COUNTIF(C172:Z172,"&gt;0"))</f>
        <v>4.416666666666667</v>
      </c>
      <c r="AA185" s="39">
        <f>IF(AA172="",NA(),SUM(C172:AA172)/COUNTIF(C172:AA172,"&gt;0"))</f>
        <v>4.4400000000000004</v>
      </c>
      <c r="AB185" s="39">
        <f>IF(AB172="",NA(),SUM(C172:AB172)/COUNTIF(C172:AB172,"&gt;0"))</f>
        <v>4.384615384615385</v>
      </c>
      <c r="AC185" s="39">
        <f>IF(AC172="",NA(),SUM(C172:AC172)/COUNTIF(C172:AC172,"&gt;0"))</f>
        <v>4.4814814814814818</v>
      </c>
      <c r="AD185" s="39">
        <f>IF(AD172="",NA(),SUM(C172:AD172)/COUNTIF(C172:AD172,"&gt;0"))</f>
        <v>4.5357142857142856</v>
      </c>
      <c r="AE185" s="39">
        <f>IF(AE172="",NA(),SUM(C172:AE172)/COUNTIF(C172:AE172,"&gt;0"))</f>
        <v>4.6206896551724137</v>
      </c>
      <c r="AF185" s="39">
        <f>IF(AF172="",NA(),SUM(C172:AF172)/COUNTIF(C172:AF172,"&gt;0"))</f>
        <v>4.6333333333333337</v>
      </c>
      <c r="AG185" s="39">
        <f>IF(AG172="",NA(),SUM(C172:AG172)/COUNTIF(C172:AG172,"&gt;0"))</f>
        <v>4.580645161290323</v>
      </c>
      <c r="AH185" s="39">
        <f>IF(AH172="",NA(),SUM(C172:AH172)/COUNTIF(C172:AH172,"&gt;0"))</f>
        <v>4.59375</v>
      </c>
      <c r="AI185" s="39">
        <f>IF(AI172="",NA(),SUM(C172:AI172)/COUNTIF(C172:AI172,"&gt;0"))</f>
        <v>4.6060606060606064</v>
      </c>
      <c r="AJ185" s="39">
        <f>IF(AJ172="",NA(),SUM(C172:AJ172)/COUNTIF(C172:AJ172,"&gt;0"))</f>
        <v>4.5882352941176467</v>
      </c>
      <c r="AK185" s="39">
        <f>IF(AK172="",NA(),SUM(C172:AK172)/COUNTIF(C172:AK172,"&gt;0"))</f>
        <v>4.5999999999999996</v>
      </c>
      <c r="AL185" s="39">
        <f>IF(AL172="",NA(),SUM(C172:AL172)/COUNTIF(C172:AL172,"&gt;0"))</f>
        <v>4.6111111111111107</v>
      </c>
      <c r="AM185" s="39">
        <f>IF(AM172="",NA(),SUM(C172:AM172)/COUNTIF(C172:AM172,"&gt;0"))</f>
        <v>4.6486486486486482</v>
      </c>
      <c r="AN185" s="51">
        <f>IF(AN172="",NA(),SUM(C172:AN172)/COUNTIF(C172:AN172,"&gt;0"))</f>
        <v>4.6578947368421053</v>
      </c>
      <c r="AO185" s="52"/>
    </row>
    <row r="186" spans="1:82" x14ac:dyDescent="0.25">
      <c r="A186" s="39" t="str">
        <f>Accueil!C14</f>
        <v>Manu</v>
      </c>
      <c r="B186" s="39"/>
      <c r="C186" s="39">
        <f t="shared" ref="C186:C194" si="40">IF(C173="",NA(),SUM(C173)/COUNTIF(C173,"&gt;0"))</f>
        <v>4</v>
      </c>
      <c r="D186" s="39">
        <f t="shared" ref="D186:D194" si="41">IF(D173="",NA(),SUM(C173:D173)/COUNTIF(C173:D173,"&gt;0"))</f>
        <v>5</v>
      </c>
      <c r="E186" s="39">
        <f t="shared" ref="E186:E194" si="42">IF(E173="",NA(),SUM(C173:E173)/COUNTIF(C173:E173,"&gt;0"))</f>
        <v>4.666666666666667</v>
      </c>
      <c r="F186" s="39">
        <f t="shared" ref="F186:F194" si="43">IF(F173="",NA(),SUM(C173:F173)/COUNTIF(C173:F173,"&gt;0"))</f>
        <v>3.75</v>
      </c>
      <c r="G186" s="39">
        <f t="shared" ref="G186:G194" si="44">IF(G173="",NA(),SUM(C173:G173)/COUNTIF(C173:G173,"&gt;0"))</f>
        <v>3.6</v>
      </c>
      <c r="H186" s="39">
        <f t="shared" ref="H186:H194" si="45">IF(H173="",NA(),SUM(C173:H173)/COUNTIF(C173:H173,"&gt;0"))</f>
        <v>3.8333333333333335</v>
      </c>
      <c r="I186" s="39">
        <f t="shared" ref="I186:I194" si="46">IF(I173="",NA(),SUM(C173:I173)/COUNTIF(C173:I173,"&gt;0"))</f>
        <v>3.8571428571428572</v>
      </c>
      <c r="J186" s="39">
        <f t="shared" ref="J186:J194" si="47">IF(J173="",NA(),SUM(C173:J173)/COUNTIF(C173:J173,"&gt;0"))</f>
        <v>4.25</v>
      </c>
      <c r="K186" s="39">
        <f t="shared" ref="K186:K194" si="48">IF(K173="",NA(),SUM(C173:K173)/COUNTIF(C173:K173,"&gt;0"))</f>
        <v>4.333333333333333</v>
      </c>
      <c r="L186" s="39">
        <f t="shared" ref="L186:L194" si="49">IF(L173="",NA(),SUM(C173:L173)/COUNTIF(C173:L173,"&gt;0"))</f>
        <v>4.4000000000000004</v>
      </c>
      <c r="M186" s="39">
        <f t="shared" ref="M186:M194" si="50">IF(M173="",NA(),SUM(C173:M173)/COUNTIF(C173:M173,"&gt;0"))</f>
        <v>4.6363636363636367</v>
      </c>
      <c r="N186" s="39">
        <f t="shared" ref="N186:N194" si="51">IF(N173="",NA(),SUM(C173:N173)/COUNTIF(C173:N173,"&gt;0"))</f>
        <v>4.583333333333333</v>
      </c>
      <c r="O186" s="39">
        <f t="shared" ref="O186:O194" si="52">IF(O173="",NA(),SUM(C173:O173)/COUNTIF(C173:O173,"&gt;0"))</f>
        <v>4.615384615384615</v>
      </c>
      <c r="P186" s="39">
        <f t="shared" ref="P186:P194" si="53">IF(P173="",NA(),SUM(C173:P173)/COUNTIF(C173:P173,"&gt;0"))</f>
        <v>4.5714285714285712</v>
      </c>
      <c r="Q186" s="39">
        <f t="shared" ref="Q186:Q194" si="54">IF(Q173="",NA(),SUM(C173:Q173)/COUNTIF(C173:Q173,"&gt;0"))</f>
        <v>4.666666666666667</v>
      </c>
      <c r="R186" s="39">
        <f t="shared" ref="R186:R194" si="55">IF(R173="",NA(),SUM(C173:R173)/COUNTIF(C173:R173,"&gt;0"))</f>
        <v>4.6875</v>
      </c>
      <c r="S186" s="39">
        <f t="shared" ref="S186:S194" si="56">IF(S173="",NA(),SUM(C173:S173)/COUNTIF(C173:S173,"&gt;0"))</f>
        <v>4.8235294117647056</v>
      </c>
      <c r="T186" s="39">
        <f t="shared" ref="T186:T194" si="57">IF(T173="",NA(),SUM(C173:T173)/COUNTIF(C173:T173,"&gt;0"))</f>
        <v>4.7222222222222223</v>
      </c>
      <c r="U186" s="39">
        <f t="shared" ref="U186:U194" si="58">IF(U173="",NA(),SUM(C173:U173)/COUNTIF(C173:U173,"&gt;0"))</f>
        <v>4.8421052631578947</v>
      </c>
      <c r="V186" s="39">
        <f t="shared" ref="V186:V194" si="59">IF(V173="",NA(),SUM(C173:V173)/COUNTIF(C173:V173,"&gt;0"))</f>
        <v>4.8499999999999996</v>
      </c>
      <c r="W186" s="39">
        <f t="shared" ref="W186:W194" si="60">IF(W173="",NA(),SUM(C173:W173)/COUNTIF(C173:W173,"&gt;0"))</f>
        <v>4.8095238095238093</v>
      </c>
      <c r="X186" s="39">
        <f t="shared" ref="X186:X194" si="61">IF(X173="",NA(),SUM(C173:X173)/COUNTIF(C173:X173,"&gt;0"))</f>
        <v>4.7272727272727275</v>
      </c>
      <c r="Y186" s="39">
        <f t="shared" ref="Y186:Y194" si="62">IF(Y173="",NA(),SUM(C173:Y173)/COUNTIF(C173:Y173,"&gt;0"))</f>
        <v>4.6086956521739131</v>
      </c>
      <c r="Z186" s="39">
        <f t="shared" ref="Z186:Z194" si="63">IF(Z173="",NA(),SUM(C173:Z173)/COUNTIF(C173:Z173,"&gt;0"))</f>
        <v>4.583333333333333</v>
      </c>
      <c r="AA186" s="39">
        <f t="shared" ref="AA186:AA194" si="64">IF(AA173="",NA(),SUM(C173:AA173)/COUNTIF(C173:AA173,"&gt;0"))</f>
        <v>4.5199999999999996</v>
      </c>
      <c r="AB186" s="39">
        <f t="shared" ref="AB186:AB194" si="65">IF(AB173="",NA(),SUM(C173:AB173)/COUNTIF(C173:AB173,"&gt;0"))</f>
        <v>4.5769230769230766</v>
      </c>
      <c r="AC186" s="39">
        <f t="shared" ref="AC186:AC194" si="66">IF(AC173="",NA(),SUM(C173:AC173)/COUNTIF(C173:AC173,"&gt;0"))</f>
        <v>4.5185185185185182</v>
      </c>
      <c r="AD186" s="39">
        <f t="shared" ref="AD186:AD194" si="67">IF(AD173="",NA(),SUM(C173:AD173)/COUNTIF(C173:AD173,"&gt;0"))</f>
        <v>4.5</v>
      </c>
      <c r="AE186" s="39">
        <f t="shared" ref="AE186:AE194" si="68">IF(AE173="",NA(),SUM(C173:AE173)/COUNTIF(C173:AE173,"&gt;0"))</f>
        <v>4.5517241379310347</v>
      </c>
      <c r="AF186" s="39">
        <f t="shared" ref="AF186:AF194" si="69">IF(AF173="",NA(),SUM(C173:AF173)/COUNTIF(C173:AF173,"&gt;0"))</f>
        <v>4.5</v>
      </c>
      <c r="AG186" s="39">
        <f t="shared" ref="AG186:AG194" si="70">IF(AG173="",NA(),SUM(C173:AG173)/COUNTIF(C173:AG173,"&gt;0"))</f>
        <v>4.580645161290323</v>
      </c>
      <c r="AH186" s="39">
        <f t="shared" ref="AH186:AH194" si="71">IF(AH173="",NA(),SUM(C173:AH173)/COUNTIF(C173:AH173,"&gt;0"))</f>
        <v>4.5625</v>
      </c>
      <c r="AI186" s="39">
        <f t="shared" ref="AI186:AI194" si="72">IF(AI173="",NA(),SUM(C173:AI173)/COUNTIF(C173:AI173,"&gt;0"))</f>
        <v>4.6363636363636367</v>
      </c>
      <c r="AJ186" s="39">
        <f t="shared" ref="AJ186:AJ194" si="73">IF(AJ173="",NA(),SUM(C173:AJ173)/COUNTIF(C173:AJ173,"&gt;0"))</f>
        <v>4.6470588235294121</v>
      </c>
      <c r="AK186" s="39">
        <f t="shared" ref="AK186:AK194" si="74">IF(AK173="",NA(),SUM(C173:AK173)/COUNTIF(C173:AK173,"&gt;0"))</f>
        <v>4.628571428571429</v>
      </c>
      <c r="AL186" s="39">
        <f t="shared" ref="AL186:AL194" si="75">IF(AL173="",NA(),SUM(C173:AL173)/COUNTIF(C173:AL173,"&gt;0"))</f>
        <v>4.6388888888888893</v>
      </c>
      <c r="AM186" s="39">
        <f t="shared" ref="AM186:AM194" si="76">IF(AM173="",NA(),SUM(C173:AM173)/COUNTIF(C173:AM173,"&gt;0"))</f>
        <v>4.6216216216216219</v>
      </c>
      <c r="AN186" s="51">
        <f t="shared" ref="AN186:AN194" si="77">IF(AN173="",NA(),SUM(C173:AN173)/COUNTIF(C173:AN173,"&gt;0"))</f>
        <v>4.6315789473684212</v>
      </c>
      <c r="AO186" s="52"/>
    </row>
    <row r="187" spans="1:82" x14ac:dyDescent="0.25">
      <c r="A187" s="39" t="str">
        <f>Accueil!C15</f>
        <v>Rémi</v>
      </c>
      <c r="B187" s="39"/>
      <c r="C187" s="39">
        <f t="shared" si="40"/>
        <v>4</v>
      </c>
      <c r="D187" s="39">
        <f t="shared" si="41"/>
        <v>4</v>
      </c>
      <c r="E187" s="39">
        <f t="shared" si="42"/>
        <v>4.666666666666667</v>
      </c>
      <c r="F187" s="39">
        <f t="shared" si="43"/>
        <v>4</v>
      </c>
      <c r="G187" s="39">
        <f t="shared" si="44"/>
        <v>3.6</v>
      </c>
      <c r="H187" s="39">
        <f t="shared" si="45"/>
        <v>3.8333333333333335</v>
      </c>
      <c r="I187" s="39">
        <f t="shared" si="46"/>
        <v>3.7142857142857144</v>
      </c>
      <c r="J187" s="39">
        <f t="shared" si="47"/>
        <v>4</v>
      </c>
      <c r="K187" s="39">
        <f t="shared" si="48"/>
        <v>3.7777777777777777</v>
      </c>
      <c r="L187" s="39">
        <f t="shared" si="49"/>
        <v>3.9</v>
      </c>
      <c r="M187" s="39">
        <f t="shared" si="50"/>
        <v>4.0909090909090908</v>
      </c>
      <c r="N187" s="39">
        <f t="shared" si="51"/>
        <v>4.166666666666667</v>
      </c>
      <c r="O187" s="39">
        <f t="shared" si="52"/>
        <v>4.2307692307692308</v>
      </c>
      <c r="P187" s="39">
        <f t="shared" si="53"/>
        <v>4.2857142857142856</v>
      </c>
      <c r="Q187" s="39">
        <f t="shared" si="54"/>
        <v>4.333333333333333</v>
      </c>
      <c r="R187" s="39">
        <f t="shared" si="55"/>
        <v>4.5</v>
      </c>
      <c r="S187" s="39">
        <f t="shared" si="56"/>
        <v>4.4705882352941178</v>
      </c>
      <c r="T187" s="39">
        <f t="shared" si="57"/>
        <v>4.333333333333333</v>
      </c>
      <c r="U187" s="39">
        <f t="shared" si="58"/>
        <v>4.4210526315789478</v>
      </c>
      <c r="V187" s="39">
        <f t="shared" si="59"/>
        <v>4.4000000000000004</v>
      </c>
      <c r="W187" s="39">
        <f t="shared" si="60"/>
        <v>4.4761904761904763</v>
      </c>
      <c r="X187" s="39">
        <f t="shared" si="61"/>
        <v>4.3181818181818183</v>
      </c>
      <c r="Y187" s="39">
        <f t="shared" si="62"/>
        <v>4.2173913043478262</v>
      </c>
      <c r="Z187" s="39">
        <f t="shared" si="63"/>
        <v>4.25</v>
      </c>
      <c r="AA187" s="39">
        <f t="shared" si="64"/>
        <v>4.32</v>
      </c>
      <c r="AB187" s="39">
        <f t="shared" si="65"/>
        <v>4.3076923076923075</v>
      </c>
      <c r="AC187" s="39">
        <f t="shared" si="66"/>
        <v>4.2962962962962967</v>
      </c>
      <c r="AD187" s="39">
        <f t="shared" si="67"/>
        <v>4.25</v>
      </c>
      <c r="AE187" s="39">
        <f t="shared" si="68"/>
        <v>4.2413793103448274</v>
      </c>
      <c r="AF187" s="39">
        <f t="shared" si="69"/>
        <v>4.2666666666666666</v>
      </c>
      <c r="AG187" s="39">
        <f t="shared" si="70"/>
        <v>4.258064516129032</v>
      </c>
      <c r="AH187" s="39">
        <f t="shared" si="71"/>
        <v>4.3125</v>
      </c>
      <c r="AI187" s="39">
        <f t="shared" si="72"/>
        <v>4.3636363636363633</v>
      </c>
      <c r="AJ187" s="39">
        <f t="shared" si="73"/>
        <v>4.4705882352941178</v>
      </c>
      <c r="AK187" s="39">
        <f t="shared" si="74"/>
        <v>4.4571428571428573</v>
      </c>
      <c r="AL187" s="39">
        <f t="shared" si="75"/>
        <v>4.5</v>
      </c>
      <c r="AM187" s="39">
        <f t="shared" si="76"/>
        <v>4.4864864864864868</v>
      </c>
      <c r="AN187" s="51">
        <f t="shared" si="77"/>
        <v>4.5</v>
      </c>
      <c r="AO187" s="52"/>
    </row>
    <row r="188" spans="1:82" x14ac:dyDescent="0.25">
      <c r="A188" s="39" t="str">
        <f>Accueil!C16</f>
        <v>James</v>
      </c>
      <c r="B188" s="39"/>
      <c r="C188" s="39">
        <f t="shared" si="40"/>
        <v>5</v>
      </c>
      <c r="D188" s="39">
        <f t="shared" si="41"/>
        <v>5</v>
      </c>
      <c r="E188" s="39">
        <f t="shared" si="42"/>
        <v>4.5</v>
      </c>
      <c r="F188" s="39">
        <f t="shared" si="43"/>
        <v>3.6666666666666665</v>
      </c>
      <c r="G188" s="39">
        <f t="shared" si="44"/>
        <v>3.75</v>
      </c>
      <c r="H188" s="39">
        <f t="shared" si="45"/>
        <v>4.2</v>
      </c>
      <c r="I188" s="39">
        <f t="shared" si="46"/>
        <v>4.2</v>
      </c>
      <c r="J188" s="39">
        <f t="shared" si="47"/>
        <v>4.2</v>
      </c>
      <c r="K188" s="39">
        <f t="shared" si="48"/>
        <v>4.166666666666667</v>
      </c>
      <c r="L188" s="39">
        <f t="shared" si="49"/>
        <v>4.1428571428571432</v>
      </c>
      <c r="M188" s="39">
        <f t="shared" si="50"/>
        <v>4.375</v>
      </c>
      <c r="N188" s="39">
        <f t="shared" si="51"/>
        <v>4.4444444444444446</v>
      </c>
      <c r="O188" s="39">
        <f t="shared" si="52"/>
        <v>4.5999999999999996</v>
      </c>
      <c r="P188" s="39">
        <f t="shared" si="53"/>
        <v>4.6363636363636367</v>
      </c>
      <c r="Q188" s="39">
        <f t="shared" si="54"/>
        <v>4.666666666666667</v>
      </c>
      <c r="R188" s="39">
        <f t="shared" si="55"/>
        <v>4.615384615384615</v>
      </c>
      <c r="S188" s="39">
        <f t="shared" si="56"/>
        <v>4.7857142857142856</v>
      </c>
      <c r="T188" s="39">
        <f t="shared" si="57"/>
        <v>4.666666666666667</v>
      </c>
      <c r="U188" s="39">
        <f t="shared" si="58"/>
        <v>4.6875</v>
      </c>
      <c r="V188" s="39">
        <f t="shared" si="59"/>
        <v>4.6470588235294121</v>
      </c>
      <c r="W188" s="39">
        <f t="shared" si="60"/>
        <v>4.666666666666667</v>
      </c>
      <c r="X188" s="39">
        <f t="shared" si="61"/>
        <v>4.6842105263157894</v>
      </c>
      <c r="Y188" s="39">
        <f t="shared" si="62"/>
        <v>4.55</v>
      </c>
      <c r="Z188" s="39">
        <f t="shared" si="63"/>
        <v>4.5238095238095237</v>
      </c>
      <c r="AA188" s="39">
        <f t="shared" si="64"/>
        <v>4.5</v>
      </c>
      <c r="AB188" s="39">
        <f t="shared" si="65"/>
        <v>4.4782608695652177</v>
      </c>
      <c r="AC188" s="39">
        <f t="shared" si="66"/>
        <v>4.541666666666667</v>
      </c>
      <c r="AD188" s="39">
        <f t="shared" si="67"/>
        <v>4.5999999999999996</v>
      </c>
      <c r="AE188" s="39">
        <f t="shared" si="68"/>
        <v>4.5769230769230766</v>
      </c>
      <c r="AF188" s="39">
        <f t="shared" si="69"/>
        <v>4.6296296296296298</v>
      </c>
      <c r="AG188" s="39">
        <f t="shared" si="70"/>
        <v>4.6428571428571432</v>
      </c>
      <c r="AH188" s="39">
        <f t="shared" si="71"/>
        <v>4.6896551724137927</v>
      </c>
      <c r="AI188" s="39">
        <f t="shared" si="72"/>
        <v>4.7666666666666666</v>
      </c>
      <c r="AJ188" s="39">
        <f t="shared" si="73"/>
        <v>4.774193548387097</v>
      </c>
      <c r="AK188" s="39">
        <f t="shared" si="74"/>
        <v>4.75</v>
      </c>
      <c r="AL188" s="39">
        <f t="shared" si="75"/>
        <v>4.7878787878787881</v>
      </c>
      <c r="AM188" s="39">
        <f t="shared" si="76"/>
        <v>4.7941176470588234</v>
      </c>
      <c r="AN188" s="51">
        <f t="shared" si="77"/>
        <v>4.8</v>
      </c>
      <c r="AO188" s="52"/>
    </row>
    <row r="189" spans="1:82" x14ac:dyDescent="0.25">
      <c r="A189" s="39" t="str">
        <f>Accueil!C17</f>
        <v>Sarah</v>
      </c>
      <c r="B189" s="39"/>
      <c r="C189" s="39">
        <f t="shared" si="40"/>
        <v>4</v>
      </c>
      <c r="D189" s="39">
        <f t="shared" si="41"/>
        <v>4.5</v>
      </c>
      <c r="E189" s="39">
        <f t="shared" si="42"/>
        <v>4</v>
      </c>
      <c r="F189" s="39">
        <f t="shared" si="43"/>
        <v>3.5</v>
      </c>
      <c r="G189" s="39">
        <f t="shared" si="44"/>
        <v>3.8</v>
      </c>
      <c r="H189" s="39">
        <f t="shared" si="45"/>
        <v>3.5</v>
      </c>
      <c r="I189" s="39">
        <f t="shared" si="46"/>
        <v>3.7142857142857144</v>
      </c>
      <c r="J189" s="39">
        <f t="shared" si="47"/>
        <v>3.875</v>
      </c>
      <c r="K189" s="39">
        <f t="shared" si="48"/>
        <v>3.8888888888888888</v>
      </c>
      <c r="L189" s="39">
        <f t="shared" si="49"/>
        <v>4.0999999999999996</v>
      </c>
      <c r="M189" s="39">
        <f t="shared" si="50"/>
        <v>4.2727272727272725</v>
      </c>
      <c r="N189" s="39">
        <f t="shared" si="51"/>
        <v>4.333333333333333</v>
      </c>
      <c r="O189" s="39">
        <f t="shared" si="52"/>
        <v>4.1538461538461542</v>
      </c>
      <c r="P189" s="39">
        <f t="shared" si="53"/>
        <v>4.2857142857142856</v>
      </c>
      <c r="Q189" s="39">
        <f t="shared" si="54"/>
        <v>4.333333333333333</v>
      </c>
      <c r="R189" s="39">
        <f t="shared" si="55"/>
        <v>4.4375</v>
      </c>
      <c r="S189" s="39">
        <f t="shared" si="56"/>
        <v>4.2352941176470589</v>
      </c>
      <c r="T189" s="39">
        <f t="shared" si="57"/>
        <v>4.2222222222222223</v>
      </c>
      <c r="U189" s="39">
        <f t="shared" si="58"/>
        <v>4.2105263157894735</v>
      </c>
      <c r="V189" s="39">
        <f t="shared" si="59"/>
        <v>4.1500000000000004</v>
      </c>
      <c r="W189" s="39">
        <f t="shared" si="60"/>
        <v>4.1904761904761907</v>
      </c>
      <c r="X189" s="39">
        <f t="shared" si="61"/>
        <v>4.1818181818181817</v>
      </c>
      <c r="Y189" s="39">
        <f t="shared" si="62"/>
        <v>4.1739130434782608</v>
      </c>
      <c r="Z189" s="39">
        <f t="shared" si="63"/>
        <v>4.25</v>
      </c>
      <c r="AA189" s="39">
        <f t="shared" si="64"/>
        <v>4.24</v>
      </c>
      <c r="AB189" s="39">
        <f t="shared" si="65"/>
        <v>4.1538461538461542</v>
      </c>
      <c r="AC189" s="39">
        <f t="shared" si="66"/>
        <v>4.1111111111111107</v>
      </c>
      <c r="AD189" s="39">
        <f t="shared" si="67"/>
        <v>4.1071428571428568</v>
      </c>
      <c r="AE189" s="39">
        <f t="shared" si="68"/>
        <v>4.1724137931034484</v>
      </c>
      <c r="AF189" s="39">
        <f t="shared" si="69"/>
        <v>4.166666666666667</v>
      </c>
      <c r="AG189" s="39">
        <f t="shared" si="70"/>
        <v>4.225806451612903</v>
      </c>
      <c r="AH189" s="39">
        <f t="shared" si="71"/>
        <v>4.25</v>
      </c>
      <c r="AI189" s="39">
        <f t="shared" si="72"/>
        <v>4.3636363636363633</v>
      </c>
      <c r="AJ189" s="39">
        <f t="shared" si="73"/>
        <v>4.382352941176471</v>
      </c>
      <c r="AK189" s="39">
        <f t="shared" si="74"/>
        <v>4.371428571428571</v>
      </c>
      <c r="AL189" s="39">
        <f t="shared" si="75"/>
        <v>4.416666666666667</v>
      </c>
      <c r="AM189" s="39">
        <f t="shared" si="76"/>
        <v>4.4324324324324325</v>
      </c>
      <c r="AN189" s="51">
        <f t="shared" si="77"/>
        <v>4.3947368421052628</v>
      </c>
      <c r="AO189" s="52"/>
    </row>
    <row r="190" spans="1:82" x14ac:dyDescent="0.25">
      <c r="A190" s="39" t="str">
        <f>Accueil!C18</f>
        <v>Mélanie</v>
      </c>
      <c r="B190" s="39"/>
      <c r="C190" s="39">
        <f t="shared" si="40"/>
        <v>3</v>
      </c>
      <c r="D190" s="39">
        <f t="shared" si="41"/>
        <v>4</v>
      </c>
      <c r="E190" s="39">
        <f t="shared" si="42"/>
        <v>3.3333333333333335</v>
      </c>
      <c r="F190" s="39">
        <f t="shared" si="43"/>
        <v>3.5</v>
      </c>
      <c r="G190" s="39">
        <f t="shared" si="44"/>
        <v>4.2</v>
      </c>
      <c r="H190" s="39">
        <f t="shared" si="45"/>
        <v>4.333333333333333</v>
      </c>
      <c r="I190" s="39">
        <f t="shared" si="46"/>
        <v>4</v>
      </c>
      <c r="J190" s="39">
        <f t="shared" si="47"/>
        <v>3.875</v>
      </c>
      <c r="K190" s="39">
        <f t="shared" si="48"/>
        <v>3.7777777777777777</v>
      </c>
      <c r="L190" s="39">
        <f t="shared" si="49"/>
        <v>4</v>
      </c>
      <c r="M190" s="39">
        <f t="shared" si="50"/>
        <v>4</v>
      </c>
      <c r="N190" s="39">
        <f t="shared" si="51"/>
        <v>4</v>
      </c>
      <c r="O190" s="39">
        <f t="shared" si="52"/>
        <v>4</v>
      </c>
      <c r="P190" s="39">
        <f t="shared" si="53"/>
        <v>4.0714285714285712</v>
      </c>
      <c r="Q190" s="39">
        <f t="shared" si="54"/>
        <v>3.9333333333333331</v>
      </c>
      <c r="R190" s="39">
        <f t="shared" si="55"/>
        <v>4.0625</v>
      </c>
      <c r="S190" s="39">
        <f t="shared" si="56"/>
        <v>4.0588235294117645</v>
      </c>
      <c r="T190" s="39">
        <f t="shared" si="57"/>
        <v>3.9444444444444446</v>
      </c>
      <c r="U190" s="39">
        <f t="shared" si="58"/>
        <v>3.8947368421052633</v>
      </c>
      <c r="V190" s="39">
        <f t="shared" si="59"/>
        <v>3.75</v>
      </c>
      <c r="W190" s="39">
        <f t="shared" si="60"/>
        <v>3.7619047619047619</v>
      </c>
      <c r="X190" s="39">
        <f t="shared" si="61"/>
        <v>3.7727272727272729</v>
      </c>
      <c r="Y190" s="39">
        <f t="shared" si="62"/>
        <v>3.7391304347826089</v>
      </c>
      <c r="Z190" s="39">
        <f t="shared" si="63"/>
        <v>3.7916666666666665</v>
      </c>
      <c r="AA190" s="39">
        <f t="shared" si="64"/>
        <v>3.84</v>
      </c>
      <c r="AB190" s="39">
        <f t="shared" si="65"/>
        <v>3.8076923076923075</v>
      </c>
      <c r="AC190" s="39">
        <f t="shared" si="66"/>
        <v>3.8518518518518516</v>
      </c>
      <c r="AD190" s="39">
        <f t="shared" si="67"/>
        <v>3.8928571428571428</v>
      </c>
      <c r="AE190" s="39">
        <f t="shared" si="68"/>
        <v>3.896551724137931</v>
      </c>
      <c r="AF190" s="39">
        <f t="shared" si="69"/>
        <v>3.9333333333333331</v>
      </c>
      <c r="AG190" s="39">
        <f t="shared" si="70"/>
        <v>4</v>
      </c>
      <c r="AH190" s="39">
        <f t="shared" si="71"/>
        <v>4.03125</v>
      </c>
      <c r="AI190" s="39">
        <f t="shared" si="72"/>
        <v>4.1515151515151514</v>
      </c>
      <c r="AJ190" s="39">
        <f t="shared" si="73"/>
        <v>4.1470588235294121</v>
      </c>
      <c r="AK190" s="39">
        <f t="shared" si="74"/>
        <v>4.1714285714285717</v>
      </c>
      <c r="AL190" s="39">
        <f t="shared" si="75"/>
        <v>4.2222222222222223</v>
      </c>
      <c r="AM190" s="39">
        <f t="shared" si="76"/>
        <v>4.243243243243243</v>
      </c>
      <c r="AN190" s="51">
        <f t="shared" si="77"/>
        <v>4.2631578947368425</v>
      </c>
      <c r="AO190" s="52"/>
    </row>
    <row r="191" spans="1:82" x14ac:dyDescent="0.25">
      <c r="A191" s="39" t="str">
        <f>Accueil!C19</f>
        <v>Axel</v>
      </c>
      <c r="B191" s="39"/>
      <c r="C191" s="39">
        <f t="shared" si="40"/>
        <v>6</v>
      </c>
      <c r="D191" s="39">
        <f t="shared" si="41"/>
        <v>6</v>
      </c>
      <c r="E191" s="39">
        <f t="shared" si="42"/>
        <v>5.333333333333333</v>
      </c>
      <c r="F191" s="39">
        <f t="shared" si="43"/>
        <v>4.75</v>
      </c>
      <c r="G191" s="39">
        <f t="shared" si="44"/>
        <v>4.4000000000000004</v>
      </c>
      <c r="H191" s="39">
        <f t="shared" si="45"/>
        <v>4.4000000000000004</v>
      </c>
      <c r="I191" s="39">
        <f t="shared" si="46"/>
        <v>4.333333333333333</v>
      </c>
      <c r="J191" s="39">
        <f t="shared" si="47"/>
        <v>4.5714285714285712</v>
      </c>
      <c r="K191" s="39">
        <f t="shared" si="48"/>
        <v>4.25</v>
      </c>
      <c r="L191" s="39">
        <f t="shared" si="49"/>
        <v>4.1111111111111107</v>
      </c>
      <c r="M191" s="39">
        <f t="shared" si="50"/>
        <v>4.3</v>
      </c>
      <c r="N191" s="39">
        <f t="shared" si="51"/>
        <v>4.4545454545454541</v>
      </c>
      <c r="O191" s="39">
        <f t="shared" si="52"/>
        <v>4.5</v>
      </c>
      <c r="P191" s="39">
        <f t="shared" si="53"/>
        <v>4.615384615384615</v>
      </c>
      <c r="Q191" s="39">
        <f t="shared" si="54"/>
        <v>4.7142857142857144</v>
      </c>
      <c r="R191" s="39">
        <f t="shared" si="55"/>
        <v>4.5999999999999996</v>
      </c>
      <c r="S191" s="39">
        <f t="shared" si="56"/>
        <v>4.5</v>
      </c>
      <c r="T191" s="39">
        <f t="shared" si="57"/>
        <v>4.3529411764705879</v>
      </c>
      <c r="U191" s="39">
        <f t="shared" si="58"/>
        <v>4.2777777777777777</v>
      </c>
      <c r="V191" s="39">
        <f t="shared" si="59"/>
        <v>4.2105263157894735</v>
      </c>
      <c r="W191" s="39">
        <f t="shared" si="60"/>
        <v>4.25</v>
      </c>
      <c r="X191" s="39">
        <f t="shared" si="61"/>
        <v>4.25</v>
      </c>
      <c r="Y191" s="39">
        <f t="shared" si="62"/>
        <v>4.25</v>
      </c>
      <c r="Z191" s="39">
        <f t="shared" si="63"/>
        <v>4.25</v>
      </c>
      <c r="AA191" s="39">
        <f t="shared" si="64"/>
        <v>4.25</v>
      </c>
      <c r="AB191" s="39">
        <f t="shared" si="65"/>
        <v>4.25</v>
      </c>
      <c r="AC191" s="39">
        <f t="shared" si="66"/>
        <v>4.25</v>
      </c>
      <c r="AD191" s="39">
        <f t="shared" si="67"/>
        <v>4.25</v>
      </c>
      <c r="AE191" s="39">
        <f t="shared" si="68"/>
        <v>4.25</v>
      </c>
      <c r="AF191" s="39">
        <f t="shared" si="69"/>
        <v>4.25</v>
      </c>
      <c r="AG191" s="39">
        <f t="shared" si="70"/>
        <v>4.25</v>
      </c>
      <c r="AH191" s="39">
        <f t="shared" si="71"/>
        <v>4.25</v>
      </c>
      <c r="AI191" s="39">
        <f t="shared" si="72"/>
        <v>4.25</v>
      </c>
      <c r="AJ191" s="39">
        <f t="shared" si="73"/>
        <v>4.25</v>
      </c>
      <c r="AK191" s="39">
        <f t="shared" si="74"/>
        <v>4.25</v>
      </c>
      <c r="AL191" s="39">
        <f t="shared" si="75"/>
        <v>4.25</v>
      </c>
      <c r="AM191" s="39">
        <f t="shared" si="76"/>
        <v>4.25</v>
      </c>
      <c r="AN191" s="51">
        <f t="shared" si="77"/>
        <v>4.25</v>
      </c>
      <c r="AO191" s="52"/>
    </row>
    <row r="192" spans="1:82" x14ac:dyDescent="0.25">
      <c r="A192" s="39" t="str">
        <f>Accueil!C20</f>
        <v>Cyclo 70</v>
      </c>
      <c r="B192" s="39"/>
      <c r="C192" s="39">
        <f t="shared" si="40"/>
        <v>4</v>
      </c>
      <c r="D192" s="39">
        <f t="shared" si="41"/>
        <v>4.5</v>
      </c>
      <c r="E192" s="39">
        <f t="shared" si="42"/>
        <v>3.3333333333333335</v>
      </c>
      <c r="F192" s="39">
        <f t="shared" si="43"/>
        <v>3.3333333333333335</v>
      </c>
      <c r="G192" s="39">
        <f t="shared" si="44"/>
        <v>3.5</v>
      </c>
      <c r="H192" s="39">
        <f t="shared" si="45"/>
        <v>4.4000000000000004</v>
      </c>
      <c r="I192" s="39">
        <f t="shared" si="46"/>
        <v>4.4000000000000004</v>
      </c>
      <c r="J192" s="39">
        <f t="shared" si="47"/>
        <v>4.4000000000000004</v>
      </c>
      <c r="K192" s="39">
        <f t="shared" si="48"/>
        <v>4.4000000000000004</v>
      </c>
      <c r="L192" s="39">
        <f t="shared" si="49"/>
        <v>4.4000000000000004</v>
      </c>
      <c r="M192" s="39">
        <f t="shared" si="50"/>
        <v>4.4000000000000004</v>
      </c>
      <c r="N192" s="39">
        <f t="shared" si="51"/>
        <v>4.4000000000000004</v>
      </c>
      <c r="O192" s="39">
        <f t="shared" si="52"/>
        <v>4.4000000000000004</v>
      </c>
      <c r="P192" s="39">
        <f t="shared" si="53"/>
        <v>4.4000000000000004</v>
      </c>
      <c r="Q192" s="39">
        <f t="shared" si="54"/>
        <v>4.4000000000000004</v>
      </c>
      <c r="R192" s="39">
        <f t="shared" si="55"/>
        <v>4.4000000000000004</v>
      </c>
      <c r="S192" s="39">
        <f t="shared" si="56"/>
        <v>4.4000000000000004</v>
      </c>
      <c r="T192" s="39">
        <f t="shared" si="57"/>
        <v>4.4000000000000004</v>
      </c>
      <c r="U192" s="39">
        <f t="shared" si="58"/>
        <v>4.4000000000000004</v>
      </c>
      <c r="V192" s="39">
        <f t="shared" si="59"/>
        <v>4.4000000000000004</v>
      </c>
      <c r="W192" s="39">
        <f t="shared" si="60"/>
        <v>4.4000000000000004</v>
      </c>
      <c r="X192" s="39">
        <f t="shared" si="61"/>
        <v>4.4000000000000004</v>
      </c>
      <c r="Y192" s="39">
        <f t="shared" si="62"/>
        <v>4.4000000000000004</v>
      </c>
      <c r="Z192" s="39">
        <f t="shared" si="63"/>
        <v>4.4000000000000004</v>
      </c>
      <c r="AA192" s="39">
        <f t="shared" si="64"/>
        <v>4.4000000000000004</v>
      </c>
      <c r="AB192" s="39">
        <f t="shared" si="65"/>
        <v>4.4000000000000004</v>
      </c>
      <c r="AC192" s="39">
        <f t="shared" si="66"/>
        <v>4.4000000000000004</v>
      </c>
      <c r="AD192" s="39">
        <f t="shared" si="67"/>
        <v>4.4000000000000004</v>
      </c>
      <c r="AE192" s="39">
        <f t="shared" si="68"/>
        <v>4.4000000000000004</v>
      </c>
      <c r="AF192" s="39">
        <f t="shared" si="69"/>
        <v>4.4000000000000004</v>
      </c>
      <c r="AG192" s="39">
        <f t="shared" si="70"/>
        <v>4.4000000000000004</v>
      </c>
      <c r="AH192" s="39">
        <f t="shared" si="71"/>
        <v>4.4000000000000004</v>
      </c>
      <c r="AI192" s="39">
        <f t="shared" si="72"/>
        <v>4.4000000000000004</v>
      </c>
      <c r="AJ192" s="39">
        <f t="shared" si="73"/>
        <v>4.4000000000000004</v>
      </c>
      <c r="AK192" s="39">
        <f t="shared" si="74"/>
        <v>4.4000000000000004</v>
      </c>
      <c r="AL192" s="39">
        <f t="shared" si="75"/>
        <v>4.4000000000000004</v>
      </c>
      <c r="AM192" s="39">
        <f t="shared" si="76"/>
        <v>4.4000000000000004</v>
      </c>
      <c r="AN192" s="51">
        <f t="shared" si="77"/>
        <v>4.4000000000000004</v>
      </c>
      <c r="AO192" s="52"/>
    </row>
    <row r="193" spans="1:41" x14ac:dyDescent="0.25">
      <c r="A193" s="39" t="str">
        <f>Accueil!C21</f>
        <v>Renaud</v>
      </c>
      <c r="B193" s="39"/>
      <c r="C193" s="39">
        <f t="shared" si="40"/>
        <v>7</v>
      </c>
      <c r="D193" s="39">
        <f t="shared" si="41"/>
        <v>7</v>
      </c>
      <c r="E193" s="39">
        <f t="shared" si="42"/>
        <v>4</v>
      </c>
      <c r="F193" s="39">
        <f t="shared" si="43"/>
        <v>3.6666666666666665</v>
      </c>
      <c r="G193" s="39">
        <f t="shared" si="44"/>
        <v>3.6666666666666665</v>
      </c>
      <c r="H193" s="39">
        <f t="shared" si="45"/>
        <v>3.75</v>
      </c>
      <c r="I193" s="39">
        <f t="shared" si="46"/>
        <v>3.75</v>
      </c>
      <c r="J193" s="39">
        <f t="shared" si="47"/>
        <v>3.75</v>
      </c>
      <c r="K193" s="39">
        <f t="shared" si="48"/>
        <v>3.75</v>
      </c>
      <c r="L193" s="39">
        <f t="shared" si="49"/>
        <v>3.75</v>
      </c>
      <c r="M193" s="39">
        <f t="shared" si="50"/>
        <v>3.75</v>
      </c>
      <c r="N193" s="39">
        <f t="shared" si="51"/>
        <v>3.75</v>
      </c>
      <c r="O193" s="39">
        <f t="shared" si="52"/>
        <v>3.75</v>
      </c>
      <c r="P193" s="39">
        <f t="shared" si="53"/>
        <v>3.75</v>
      </c>
      <c r="Q193" s="39">
        <f t="shared" si="54"/>
        <v>3.75</v>
      </c>
      <c r="R193" s="39">
        <f t="shared" si="55"/>
        <v>3.75</v>
      </c>
      <c r="S193" s="39">
        <f t="shared" si="56"/>
        <v>3.75</v>
      </c>
      <c r="T193" s="39">
        <f t="shared" si="57"/>
        <v>3.75</v>
      </c>
      <c r="U193" s="39">
        <f t="shared" si="58"/>
        <v>3.75</v>
      </c>
      <c r="V193" s="39">
        <f t="shared" si="59"/>
        <v>3.75</v>
      </c>
      <c r="W193" s="39">
        <f t="shared" si="60"/>
        <v>3.75</v>
      </c>
      <c r="X193" s="39">
        <f t="shared" si="61"/>
        <v>3.75</v>
      </c>
      <c r="Y193" s="39">
        <f t="shared" si="62"/>
        <v>3.75</v>
      </c>
      <c r="Z193" s="39">
        <f t="shared" si="63"/>
        <v>3.75</v>
      </c>
      <c r="AA193" s="39">
        <f t="shared" si="64"/>
        <v>3.75</v>
      </c>
      <c r="AB193" s="39">
        <f t="shared" si="65"/>
        <v>3.75</v>
      </c>
      <c r="AC193" s="39">
        <f t="shared" si="66"/>
        <v>3.75</v>
      </c>
      <c r="AD193" s="39">
        <f t="shared" si="67"/>
        <v>3.75</v>
      </c>
      <c r="AE193" s="39">
        <f t="shared" si="68"/>
        <v>3.75</v>
      </c>
      <c r="AF193" s="39">
        <f t="shared" si="69"/>
        <v>3.75</v>
      </c>
      <c r="AG193" s="39">
        <f t="shared" si="70"/>
        <v>3.75</v>
      </c>
      <c r="AH193" s="39">
        <f t="shared" si="71"/>
        <v>3.75</v>
      </c>
      <c r="AI193" s="39">
        <f t="shared" si="72"/>
        <v>3.75</v>
      </c>
      <c r="AJ193" s="39">
        <f t="shared" si="73"/>
        <v>3.75</v>
      </c>
      <c r="AK193" s="39">
        <f t="shared" si="74"/>
        <v>3.75</v>
      </c>
      <c r="AL193" s="39">
        <f t="shared" si="75"/>
        <v>3.75</v>
      </c>
      <c r="AM193" s="39">
        <f t="shared" si="76"/>
        <v>3.75</v>
      </c>
      <c r="AN193" s="51">
        <f t="shared" si="77"/>
        <v>3.75</v>
      </c>
      <c r="AO193" s="52"/>
    </row>
    <row r="194" spans="1:41" x14ac:dyDescent="0.25">
      <c r="A194" s="39" t="str">
        <f>Accueil!C22</f>
        <v>Matt</v>
      </c>
      <c r="B194" s="39"/>
      <c r="C194" s="39">
        <f t="shared" si="40"/>
        <v>3</v>
      </c>
      <c r="D194" s="39">
        <f t="shared" si="41"/>
        <v>3.5</v>
      </c>
      <c r="E194" s="39">
        <f t="shared" si="42"/>
        <v>3.5</v>
      </c>
      <c r="F194" s="39">
        <f t="shared" si="43"/>
        <v>3.5</v>
      </c>
      <c r="G194" s="39">
        <f t="shared" si="44"/>
        <v>3.5</v>
      </c>
      <c r="H194" s="39">
        <f t="shared" si="45"/>
        <v>3.5</v>
      </c>
      <c r="I194" s="39">
        <f t="shared" si="46"/>
        <v>3.5</v>
      </c>
      <c r="J194" s="39">
        <f t="shared" si="47"/>
        <v>3.5</v>
      </c>
      <c r="K194" s="39">
        <f t="shared" si="48"/>
        <v>3.5</v>
      </c>
      <c r="L194" s="39">
        <f t="shared" si="49"/>
        <v>3.5</v>
      </c>
      <c r="M194" s="39">
        <f t="shared" si="50"/>
        <v>3.5</v>
      </c>
      <c r="N194" s="39">
        <f t="shared" si="51"/>
        <v>3.5</v>
      </c>
      <c r="O194" s="39">
        <f t="shared" si="52"/>
        <v>3.5</v>
      </c>
      <c r="P194" s="39">
        <f t="shared" si="53"/>
        <v>3.5</v>
      </c>
      <c r="Q194" s="39">
        <f t="shared" si="54"/>
        <v>3.5</v>
      </c>
      <c r="R194" s="39">
        <f t="shared" si="55"/>
        <v>3.5</v>
      </c>
      <c r="S194" s="39">
        <f t="shared" si="56"/>
        <v>3.5</v>
      </c>
      <c r="T194" s="39">
        <f t="shared" si="57"/>
        <v>3.5</v>
      </c>
      <c r="U194" s="39">
        <f t="shared" si="58"/>
        <v>3.5</v>
      </c>
      <c r="V194" s="39">
        <f t="shared" si="59"/>
        <v>3.5</v>
      </c>
      <c r="W194" s="39">
        <f t="shared" si="60"/>
        <v>3.5</v>
      </c>
      <c r="X194" s="39">
        <f t="shared" si="61"/>
        <v>3.5</v>
      </c>
      <c r="Y194" s="39">
        <f t="shared" si="62"/>
        <v>3.5</v>
      </c>
      <c r="Z194" s="39">
        <f t="shared" si="63"/>
        <v>3.5</v>
      </c>
      <c r="AA194" s="39">
        <f t="shared" si="64"/>
        <v>3.5</v>
      </c>
      <c r="AB194" s="39">
        <f t="shared" si="65"/>
        <v>3.5</v>
      </c>
      <c r="AC194" s="39">
        <f t="shared" si="66"/>
        <v>3.5</v>
      </c>
      <c r="AD194" s="39">
        <f t="shared" si="67"/>
        <v>3.5</v>
      </c>
      <c r="AE194" s="39">
        <f t="shared" si="68"/>
        <v>3.5</v>
      </c>
      <c r="AF194" s="39">
        <f t="shared" si="69"/>
        <v>3.5</v>
      </c>
      <c r="AG194" s="39">
        <f t="shared" si="70"/>
        <v>3.5</v>
      </c>
      <c r="AH194" s="39">
        <f t="shared" si="71"/>
        <v>3.5</v>
      </c>
      <c r="AI194" s="39">
        <f t="shared" si="72"/>
        <v>3.5</v>
      </c>
      <c r="AJ194" s="39">
        <f t="shared" si="73"/>
        <v>3.5</v>
      </c>
      <c r="AK194" s="39">
        <f t="shared" si="74"/>
        <v>3.5</v>
      </c>
      <c r="AL194" s="39">
        <f t="shared" si="75"/>
        <v>3.5</v>
      </c>
      <c r="AM194" s="39">
        <f t="shared" si="76"/>
        <v>3.5</v>
      </c>
      <c r="AN194" s="51">
        <f t="shared" si="77"/>
        <v>3.5</v>
      </c>
      <c r="AO194" s="52"/>
    </row>
  </sheetData>
  <sheetProtection sheet="1" objects="1" scenarios="1" selectLockedCells="1" selectUnlockedCells="1"/>
  <mergeCells count="7">
    <mergeCell ref="T183:V183"/>
    <mergeCell ref="W8:Z8"/>
    <mergeCell ref="AG17:AH18"/>
    <mergeCell ref="AG21:AH21"/>
    <mergeCell ref="AL21:AM21"/>
    <mergeCell ref="T155:V155"/>
    <mergeCell ref="T169:V16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4"/>
  <sheetViews>
    <sheetView zoomScaleNormal="100" workbookViewId="0">
      <selection activeCell="AO16" sqref="AO16"/>
    </sheetView>
  </sheetViews>
  <sheetFormatPr baseColWidth="10" defaultColWidth="11.42578125" defaultRowHeight="15" x14ac:dyDescent="0.25"/>
  <cols>
    <col min="1" max="1" width="15.42578125" style="1" customWidth="1"/>
    <col min="2" max="2" width="4.85546875" style="1" customWidth="1"/>
    <col min="3" max="41" width="5.5703125" style="1" customWidth="1"/>
    <col min="42" max="42" width="10.7109375" style="14" customWidth="1"/>
    <col min="43" max="44" width="5.7109375" style="1" customWidth="1"/>
    <col min="45" max="16384" width="11.42578125" style="1"/>
  </cols>
  <sheetData>
    <row r="1" spans="2:42" s="2" customFormat="1" ht="15" customHeight="1" x14ac:dyDescent="0.25">
      <c r="AP1" s="13"/>
    </row>
    <row r="2" spans="2:42" s="2" customFormat="1" ht="15" customHeight="1" x14ac:dyDescent="0.25">
      <c r="AP2" s="13"/>
    </row>
    <row r="3" spans="2:42" s="2" customFormat="1" ht="15" customHeight="1" x14ac:dyDescent="0.25">
      <c r="AP3" s="13"/>
    </row>
    <row r="4" spans="2:42" s="2" customFormat="1" ht="15" customHeight="1" x14ac:dyDescent="0.25">
      <c r="AP4" s="13"/>
    </row>
    <row r="5" spans="2:42" s="2" customFormat="1" ht="15" customHeight="1" x14ac:dyDescent="0.25">
      <c r="AP5" s="13"/>
    </row>
    <row r="6" spans="2:42" s="2" customFormat="1" ht="15" customHeight="1" x14ac:dyDescent="0.25">
      <c r="AP6" s="13"/>
    </row>
    <row r="7" spans="2:42" s="2" customFormat="1" ht="15" customHeight="1" x14ac:dyDescent="0.25">
      <c r="AP7" s="13"/>
    </row>
    <row r="8" spans="2:42" s="2" customFormat="1" ht="72" customHeight="1" x14ac:dyDescent="0.25">
      <c r="W8" s="60" t="str">
        <f>$A$164</f>
        <v>Axel</v>
      </c>
      <c r="X8" s="60"/>
      <c r="Y8" s="60"/>
      <c r="Z8" s="60"/>
      <c r="AP8" s="13"/>
    </row>
    <row r="9" spans="2:42" ht="25.5" customHeight="1" x14ac:dyDescent="0.25"/>
    <row r="10" spans="2:42" ht="9.75" customHeight="1" x14ac:dyDescent="0.25"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</row>
    <row r="11" spans="2:42" ht="28.5" customHeight="1" x14ac:dyDescent="0.4">
      <c r="D11" s="36"/>
      <c r="E11" s="46" t="s">
        <v>491</v>
      </c>
      <c r="F11" s="46"/>
      <c r="G11" s="46"/>
      <c r="H11" s="46" t="s">
        <v>492</v>
      </c>
      <c r="I11" s="46"/>
      <c r="J11" s="46"/>
      <c r="K11" s="46" t="s">
        <v>493</v>
      </c>
      <c r="L11" s="46"/>
      <c r="M11" s="46"/>
      <c r="N11" s="46" t="s">
        <v>494</v>
      </c>
      <c r="O11" s="46"/>
      <c r="P11" s="46"/>
      <c r="Q11" s="46" t="s">
        <v>495</v>
      </c>
      <c r="R11" s="46"/>
      <c r="S11" s="46"/>
      <c r="T11" s="46" t="s">
        <v>496</v>
      </c>
      <c r="U11" s="46"/>
      <c r="V11" s="46"/>
      <c r="W11" s="46" t="s">
        <v>497</v>
      </c>
      <c r="X11" s="46"/>
      <c r="Y11" s="46"/>
      <c r="Z11" s="46" t="s">
        <v>498</v>
      </c>
      <c r="AA11" s="46"/>
      <c r="AB11" s="46"/>
      <c r="AC11" s="46" t="s">
        <v>499</v>
      </c>
      <c r="AD11" s="46"/>
      <c r="AE11" s="46"/>
      <c r="AF11" s="46" t="s">
        <v>500</v>
      </c>
      <c r="AG11" s="46"/>
      <c r="AH11" s="47"/>
      <c r="AI11" s="46" t="s">
        <v>501</v>
      </c>
      <c r="AJ11" s="48"/>
    </row>
    <row r="12" spans="2:42" ht="30" customHeight="1" x14ac:dyDescent="0.4">
      <c r="B12" s="43"/>
      <c r="D12" s="34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I12" s="34"/>
    </row>
    <row r="13" spans="2:42" ht="30" customHeight="1" x14ac:dyDescent="0.45">
      <c r="D13" s="34"/>
      <c r="E13" s="55">
        <f>$O$151</f>
        <v>0</v>
      </c>
      <c r="F13" s="55"/>
      <c r="G13" s="55"/>
      <c r="H13" s="55">
        <f>$N$151</f>
        <v>0</v>
      </c>
      <c r="I13" s="55"/>
      <c r="J13" s="55"/>
      <c r="K13" s="55">
        <f>$M$151</f>
        <v>0</v>
      </c>
      <c r="L13" s="55"/>
      <c r="M13" s="55"/>
      <c r="N13" s="55">
        <f>$L$151</f>
        <v>0</v>
      </c>
      <c r="O13" s="55"/>
      <c r="P13" s="55"/>
      <c r="Q13" s="55">
        <f>$K$151</f>
        <v>7</v>
      </c>
      <c r="R13" s="55"/>
      <c r="S13" s="55"/>
      <c r="T13" s="55">
        <f>$J$151</f>
        <v>2</v>
      </c>
      <c r="U13" s="55"/>
      <c r="V13" s="55"/>
      <c r="W13" s="55">
        <f>$I$151</f>
        <v>2</v>
      </c>
      <c r="X13" s="55"/>
      <c r="Y13" s="55"/>
      <c r="Z13" s="55">
        <f>$H$151</f>
        <v>7</v>
      </c>
      <c r="AA13" s="55"/>
      <c r="AB13" s="55"/>
      <c r="AC13" s="55">
        <f>$G$151</f>
        <v>2</v>
      </c>
      <c r="AD13" s="55"/>
      <c r="AE13" s="55"/>
      <c r="AF13" s="55">
        <f>$F$151</f>
        <v>0</v>
      </c>
      <c r="AG13" s="55"/>
      <c r="AH13" s="56"/>
      <c r="AI13" s="55">
        <f>$E$151</f>
        <v>0</v>
      </c>
    </row>
    <row r="14" spans="2:42" ht="30" customHeight="1" x14ac:dyDescent="0.25">
      <c r="D14" s="34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4"/>
      <c r="AI14" s="34"/>
    </row>
    <row r="15" spans="2:42" ht="20.25" customHeight="1" x14ac:dyDescent="0.25"/>
    <row r="16" spans="2:42" ht="30" customHeight="1" x14ac:dyDescent="0.25"/>
    <row r="17" spans="32:39" ht="30" customHeight="1" x14ac:dyDescent="0.35">
      <c r="AF17" s="37"/>
      <c r="AG17" s="61">
        <f>SUM(AP178:CA178)</f>
        <v>3</v>
      </c>
      <c r="AH17" s="61"/>
      <c r="AI17" s="37"/>
    </row>
    <row r="18" spans="32:39" ht="30" customHeight="1" x14ac:dyDescent="0.25">
      <c r="AG18" s="61"/>
      <c r="AH18" s="61"/>
    </row>
    <row r="19" spans="32:39" ht="30" customHeight="1" x14ac:dyDescent="0.5">
      <c r="AH19" s="35"/>
    </row>
    <row r="20" spans="32:39" ht="30" customHeight="1" x14ac:dyDescent="0.25"/>
    <row r="21" spans="32:39" ht="30" customHeight="1" x14ac:dyDescent="0.35">
      <c r="AG21" s="62">
        <f>AO164</f>
        <v>4.25</v>
      </c>
      <c r="AH21" s="62"/>
      <c r="AL21" s="63">
        <f>B164</f>
        <v>85</v>
      </c>
      <c r="AM21" s="63"/>
    </row>
    <row r="22" spans="32:39" ht="30" customHeight="1" x14ac:dyDescent="0.25"/>
    <row r="23" spans="32:39" ht="30" customHeight="1" x14ac:dyDescent="0.25"/>
    <row r="24" spans="32:39" ht="30" customHeight="1" x14ac:dyDescent="0.25"/>
    <row r="150" spans="1:43" x14ac:dyDescent="0.25">
      <c r="E150" s="1">
        <v>0</v>
      </c>
      <c r="F150" s="1">
        <v>1</v>
      </c>
      <c r="G150" s="1">
        <v>2</v>
      </c>
      <c r="H150" s="1">
        <v>3</v>
      </c>
      <c r="I150" s="1">
        <v>4</v>
      </c>
      <c r="J150" s="1">
        <v>5</v>
      </c>
      <c r="K150" s="1">
        <v>6</v>
      </c>
      <c r="L150" s="1">
        <v>7</v>
      </c>
      <c r="M150" s="1">
        <v>8</v>
      </c>
      <c r="N150" s="1">
        <v>9</v>
      </c>
      <c r="O150" s="1">
        <v>10</v>
      </c>
    </row>
    <row r="151" spans="1:43" x14ac:dyDescent="0.25">
      <c r="E151" s="1">
        <f>COUNTIF(C164:AN164,"0")</f>
        <v>0</v>
      </c>
      <c r="F151" s="1">
        <f>COUNTIF(C164:AN164,"1")</f>
        <v>0</v>
      </c>
      <c r="G151" s="1">
        <f>COUNTIF(C164:AN164,"2")</f>
        <v>2</v>
      </c>
      <c r="H151" s="1">
        <f>COUNTIF(C164:AN164,"3")</f>
        <v>7</v>
      </c>
      <c r="I151" s="1">
        <f>COUNTIF(C164:AN164,"4")</f>
        <v>2</v>
      </c>
      <c r="J151" s="1">
        <f>COUNTIF(C164:AN164,"5")</f>
        <v>2</v>
      </c>
      <c r="K151" s="1">
        <f>COUNTIF(C164:AN164,"6")</f>
        <v>7</v>
      </c>
      <c r="L151" s="1">
        <f>COUNTIF(C164:AN164,"7")</f>
        <v>0</v>
      </c>
      <c r="M151" s="1">
        <f>COUNTIF(C164:AN164,"8")</f>
        <v>0</v>
      </c>
      <c r="N151" s="1">
        <f>COUNTIF(C164:AN164,"9")</f>
        <v>0</v>
      </c>
      <c r="O151" s="1">
        <f>COUNTIF(C164:AN164,"10")</f>
        <v>0</v>
      </c>
      <c r="AP151" s="1"/>
    </row>
    <row r="152" spans="1:43" x14ac:dyDescent="0.25">
      <c r="AP152" s="1"/>
    </row>
    <row r="153" spans="1:43" x14ac:dyDescent="0.25"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</row>
    <row r="154" spans="1:43" ht="15.75" thickBot="1" x14ac:dyDescent="0.3">
      <c r="AP154" s="1"/>
    </row>
    <row r="155" spans="1:43" ht="15.75" thickBot="1" x14ac:dyDescent="0.3">
      <c r="T155" s="57" t="s">
        <v>503</v>
      </c>
      <c r="U155" s="58"/>
      <c r="V155" s="59"/>
    </row>
    <row r="157" spans="1:43" x14ac:dyDescent="0.25">
      <c r="A157" s="39" t="str">
        <f>Accueil!C12</f>
        <v>Pseudo</v>
      </c>
      <c r="B157" s="39" t="str">
        <f>Accueil!D12</f>
        <v>Total</v>
      </c>
      <c r="C157" s="39" t="str">
        <f>Accueil!E12</f>
        <v>J1</v>
      </c>
      <c r="D157" s="39" t="str">
        <f>Accueil!F12</f>
        <v>J2</v>
      </c>
      <c r="E157" s="39" t="str">
        <f>Accueil!G12</f>
        <v>J3</v>
      </c>
      <c r="F157" s="39" t="str">
        <f>Accueil!H12</f>
        <v>J4</v>
      </c>
      <c r="G157" s="39" t="str">
        <f>Accueil!I12</f>
        <v>J5</v>
      </c>
      <c r="H157" s="39" t="str">
        <f>Accueil!J12</f>
        <v>J6</v>
      </c>
      <c r="I157" s="39" t="str">
        <f>Accueil!K12</f>
        <v>J7</v>
      </c>
      <c r="J157" s="39" t="str">
        <f>Accueil!L12</f>
        <v>J8</v>
      </c>
      <c r="K157" s="39" t="str">
        <f>Accueil!M12</f>
        <v>J9</v>
      </c>
      <c r="L157" s="39" t="str">
        <f>Accueil!N12</f>
        <v>J10</v>
      </c>
      <c r="M157" s="39" t="str">
        <f>Accueil!O12</f>
        <v>J11</v>
      </c>
      <c r="N157" s="39" t="str">
        <f>Accueil!P12</f>
        <v>J12</v>
      </c>
      <c r="O157" s="39" t="str">
        <f>Accueil!Q12</f>
        <v>J13</v>
      </c>
      <c r="P157" s="39" t="str">
        <f>Accueil!R12</f>
        <v>J14</v>
      </c>
      <c r="Q157" s="39" t="str">
        <f>Accueil!S12</f>
        <v>J15</v>
      </c>
      <c r="R157" s="39" t="str">
        <f>Accueil!T12</f>
        <v>J16</v>
      </c>
      <c r="S157" s="39" t="str">
        <f>Accueil!U12</f>
        <v>J17</v>
      </c>
      <c r="T157" s="39" t="str">
        <f>Accueil!V12</f>
        <v>J18</v>
      </c>
      <c r="U157" s="39" t="str">
        <f>Accueil!W12</f>
        <v>J19</v>
      </c>
      <c r="V157" s="39" t="str">
        <f>Accueil!X12</f>
        <v>J20</v>
      </c>
      <c r="W157" s="39" t="str">
        <f>Accueil!Y12</f>
        <v>J21</v>
      </c>
      <c r="X157" s="39" t="str">
        <f>Accueil!Z12</f>
        <v>J22</v>
      </c>
      <c r="Y157" s="39" t="str">
        <f>Accueil!AA12</f>
        <v>J23</v>
      </c>
      <c r="Z157" s="39" t="str">
        <f>Accueil!AB12</f>
        <v>J24</v>
      </c>
      <c r="AA157" s="39" t="str">
        <f>Accueil!AC12</f>
        <v>J25</v>
      </c>
      <c r="AB157" s="39" t="str">
        <f>Accueil!AD12</f>
        <v>J26</v>
      </c>
      <c r="AC157" s="39" t="str">
        <f>Accueil!AE12</f>
        <v>J27</v>
      </c>
      <c r="AD157" s="39" t="str">
        <f>Accueil!AF12</f>
        <v>J28</v>
      </c>
      <c r="AE157" s="39" t="str">
        <f>Accueil!AG12</f>
        <v>J29</v>
      </c>
      <c r="AF157" s="39" t="str">
        <f>Accueil!AH12</f>
        <v>J30</v>
      </c>
      <c r="AG157" s="39" t="str">
        <f>Accueil!AI12</f>
        <v>J31</v>
      </c>
      <c r="AH157" s="39" t="str">
        <f>Accueil!AJ12</f>
        <v>J32</v>
      </c>
      <c r="AI157" s="39" t="str">
        <f>Accueil!AK12</f>
        <v>J33</v>
      </c>
      <c r="AJ157" s="39" t="str">
        <f>Accueil!AL12</f>
        <v>J34</v>
      </c>
      <c r="AK157" s="39" t="str">
        <f>Accueil!AM12</f>
        <v>J35</v>
      </c>
      <c r="AL157" s="39" t="str">
        <f>Accueil!AN12</f>
        <v>J36</v>
      </c>
      <c r="AM157" s="39" t="str">
        <f>Accueil!AO12</f>
        <v>J37</v>
      </c>
      <c r="AN157" s="40" t="str">
        <f>Accueil!AP12</f>
        <v>J38</v>
      </c>
      <c r="AO157" s="42" t="str">
        <f>Accueil!AQ12</f>
        <v>Moy. /10</v>
      </c>
    </row>
    <row r="158" spans="1:43" x14ac:dyDescent="0.25">
      <c r="A158" s="39" t="str">
        <f>Accueil!C13</f>
        <v>Régis</v>
      </c>
      <c r="B158" s="39">
        <f>Accueil!D13</f>
        <v>177</v>
      </c>
      <c r="C158" s="39">
        <f>IF(Accueil!E13="",NA(),Accueil!E13)</f>
        <v>5</v>
      </c>
      <c r="D158" s="39">
        <f>IF(Accueil!F13="",NA(),Accueil!F13)</f>
        <v>3</v>
      </c>
      <c r="E158" s="39">
        <f>IF(Accueil!G13="",NA(),Accueil!G13)</f>
        <v>1</v>
      </c>
      <c r="F158" s="39">
        <f>IF(Accueil!H13="",NA(),Accueil!H13)</f>
        <v>4</v>
      </c>
      <c r="G158" s="39">
        <f>IF(Accueil!I13="",NA(),Accueil!I13)</f>
        <v>4</v>
      </c>
      <c r="H158" s="39">
        <f>IF(Accueil!J13="",NA(),Accueil!J13)</f>
        <v>5</v>
      </c>
      <c r="I158" s="39">
        <f>IF(Accueil!K13="",NA(),Accueil!K13)</f>
        <v>5</v>
      </c>
      <c r="J158" s="39">
        <f>IF(Accueil!L13="",NA(),Accueil!L13)</f>
        <v>8</v>
      </c>
      <c r="K158" s="39">
        <f>IF(Accueil!M13="",NA(),Accueil!M13)</f>
        <v>5</v>
      </c>
      <c r="L158" s="39">
        <f>IF(Accueil!N13="",NA(),Accueil!N13)</f>
        <v>3</v>
      </c>
      <c r="M158" s="39">
        <f>IF(Accueil!O13="",NA(),Accueil!O13)</f>
        <v>4</v>
      </c>
      <c r="N158" s="39">
        <f>IF(Accueil!P13="",NA(),Accueil!P13)</f>
        <v>6</v>
      </c>
      <c r="O158" s="39">
        <f>IF(Accueil!Q13="",NA(),Accueil!Q13)</f>
        <v>5</v>
      </c>
      <c r="P158" s="39">
        <f>IF(Accueil!R13="",NA(),Accueil!R13)</f>
        <v>3</v>
      </c>
      <c r="Q158" s="39">
        <f>IF(Accueil!S13="",NA(),Accueil!S13)</f>
        <v>7</v>
      </c>
      <c r="R158" s="39">
        <f>IF(Accueil!T13="",NA(),Accueil!T13)</f>
        <v>4</v>
      </c>
      <c r="S158" s="39">
        <f>IF(Accueil!U13="",NA(),Accueil!U13)</f>
        <v>6</v>
      </c>
      <c r="T158" s="39">
        <f>IF(Accueil!V13="",NA(),Accueil!V13)</f>
        <v>4</v>
      </c>
      <c r="U158" s="39">
        <f>IF(Accueil!W13="",NA(),Accueil!W13)</f>
        <v>6</v>
      </c>
      <c r="V158" s="39">
        <f>IF(Accueil!X13="",NA(),Accueil!X13)</f>
        <v>3</v>
      </c>
      <c r="W158" s="39">
        <f>IF(Accueil!Y13="",NA(),Accueil!Y13)</f>
        <v>5</v>
      </c>
      <c r="X158" s="39">
        <f>IF(Accueil!Z13="",NA(),Accueil!Z13)</f>
        <v>3</v>
      </c>
      <c r="Y158" s="39">
        <f>IF(Accueil!AA13="",NA(),Accueil!AA13)</f>
        <v>2</v>
      </c>
      <c r="Z158" s="39">
        <f>IF(Accueil!AB13="",NA(),Accueil!AB13)</f>
        <v>5</v>
      </c>
      <c r="AA158" s="39">
        <f>IF(Accueil!AC13="",NA(),Accueil!AC13)</f>
        <v>5</v>
      </c>
      <c r="AB158" s="39">
        <f>IF(Accueil!AD13="",NA(),Accueil!AD13)</f>
        <v>3</v>
      </c>
      <c r="AC158" s="39">
        <f>IF(Accueil!AE13="",NA(),Accueil!AE13)</f>
        <v>7</v>
      </c>
      <c r="AD158" s="39">
        <f>IF(Accueil!AF13="",NA(),Accueil!AF13)</f>
        <v>6</v>
      </c>
      <c r="AE158" s="39">
        <f>IF(Accueil!AG13="",NA(),Accueil!AG13)</f>
        <v>7</v>
      </c>
      <c r="AF158" s="39">
        <f>IF(Accueil!AH13="",NA(),Accueil!AH13)</f>
        <v>5</v>
      </c>
      <c r="AG158" s="39">
        <f>IF(Accueil!AI13="",NA(),Accueil!AI13)</f>
        <v>3</v>
      </c>
      <c r="AH158" s="39">
        <f>IF(Accueil!AJ13="",NA(),Accueil!AJ13)</f>
        <v>5</v>
      </c>
      <c r="AI158" s="39">
        <f>IF(Accueil!AK13="",NA(),Accueil!AK13)</f>
        <v>5</v>
      </c>
      <c r="AJ158" s="39">
        <f>IF(Accueil!AL13="",NA(),Accueil!AL13)</f>
        <v>4</v>
      </c>
      <c r="AK158" s="39">
        <f>IF(Accueil!AM13="",NA(),Accueil!AM13)</f>
        <v>5</v>
      </c>
      <c r="AL158" s="39">
        <f>IF(Accueil!AN13="",NA(),Accueil!AN13)</f>
        <v>5</v>
      </c>
      <c r="AM158" s="39">
        <f>IF(Accueil!AO13="",NA(),Accueil!AO13)</f>
        <v>6</v>
      </c>
      <c r="AN158" s="39">
        <f>IF(Accueil!AP13="",NA(),Accueil!AP13)</f>
        <v>5</v>
      </c>
      <c r="AO158" s="39">
        <f>Accueil!AQ13</f>
        <v>4.6578947368421053</v>
      </c>
      <c r="AQ158" s="14"/>
    </row>
    <row r="159" spans="1:43" x14ac:dyDescent="0.25">
      <c r="A159" s="39" t="str">
        <f>Accueil!C14</f>
        <v>Manu</v>
      </c>
      <c r="B159" s="39">
        <f>Accueil!D14</f>
        <v>176</v>
      </c>
      <c r="C159" s="39">
        <f>IF(Accueil!E14="",NA(),Accueil!E14)</f>
        <v>4</v>
      </c>
      <c r="D159" s="39">
        <f>IF(Accueil!F14="",NA(),Accueil!F14)</f>
        <v>6</v>
      </c>
      <c r="E159" s="39">
        <f>IF(Accueil!G14="",NA(),Accueil!G14)</f>
        <v>4</v>
      </c>
      <c r="F159" s="39">
        <f>IF(Accueil!H14="",NA(),Accueil!H14)</f>
        <v>1</v>
      </c>
      <c r="G159" s="39">
        <f>IF(Accueil!I14="",NA(),Accueil!I14)</f>
        <v>3</v>
      </c>
      <c r="H159" s="39">
        <f>IF(Accueil!J14="",NA(),Accueil!J14)</f>
        <v>5</v>
      </c>
      <c r="I159" s="39">
        <f>IF(Accueil!K14="",NA(),Accueil!K14)</f>
        <v>4</v>
      </c>
      <c r="J159" s="39">
        <f>IF(Accueil!L14="",NA(),Accueil!L14)</f>
        <v>7</v>
      </c>
      <c r="K159" s="39">
        <f>IF(Accueil!M14="",NA(),Accueil!M14)</f>
        <v>5</v>
      </c>
      <c r="L159" s="39">
        <f>IF(Accueil!N14="",NA(),Accueil!N14)</f>
        <v>5</v>
      </c>
      <c r="M159" s="39">
        <f>IF(Accueil!O14="",NA(),Accueil!O14)</f>
        <v>7</v>
      </c>
      <c r="N159" s="39">
        <f>IF(Accueil!P14="",NA(),Accueil!P14)</f>
        <v>4</v>
      </c>
      <c r="O159" s="39">
        <f>IF(Accueil!Q14="",NA(),Accueil!Q14)</f>
        <v>5</v>
      </c>
      <c r="P159" s="39">
        <f>IF(Accueil!R14="",NA(),Accueil!R14)</f>
        <v>4</v>
      </c>
      <c r="Q159" s="39">
        <f>IF(Accueil!S14="",NA(),Accueil!S14)</f>
        <v>6</v>
      </c>
      <c r="R159" s="39">
        <f>IF(Accueil!T14="",NA(),Accueil!T14)</f>
        <v>5</v>
      </c>
      <c r="S159" s="39">
        <f>IF(Accueil!U14="",NA(),Accueil!U14)</f>
        <v>7</v>
      </c>
      <c r="T159" s="39">
        <f>IF(Accueil!V14="",NA(),Accueil!V14)</f>
        <v>3</v>
      </c>
      <c r="U159" s="39">
        <f>IF(Accueil!W14="",NA(),Accueil!W14)</f>
        <v>7</v>
      </c>
      <c r="V159" s="39">
        <f>IF(Accueil!X14="",NA(),Accueil!X14)</f>
        <v>5</v>
      </c>
      <c r="W159" s="39">
        <f>IF(Accueil!Y14="",NA(),Accueil!Y14)</f>
        <v>4</v>
      </c>
      <c r="X159" s="39">
        <f>IF(Accueil!Z14="",NA(),Accueil!Z14)</f>
        <v>3</v>
      </c>
      <c r="Y159" s="39">
        <f>IF(Accueil!AA14="",NA(),Accueil!AA14)</f>
        <v>2</v>
      </c>
      <c r="Z159" s="39">
        <f>IF(Accueil!AB14="",NA(),Accueil!AB14)</f>
        <v>4</v>
      </c>
      <c r="AA159" s="39">
        <f>IF(Accueil!AC14="",NA(),Accueil!AC14)</f>
        <v>3</v>
      </c>
      <c r="AB159" s="39">
        <f>IF(Accueil!AD14="",NA(),Accueil!AD14)</f>
        <v>6</v>
      </c>
      <c r="AC159" s="39">
        <f>IF(Accueil!AE14="",NA(),Accueil!AE14)</f>
        <v>3</v>
      </c>
      <c r="AD159" s="39">
        <f>IF(Accueil!AF14="",NA(),Accueil!AF14)</f>
        <v>4</v>
      </c>
      <c r="AE159" s="39">
        <f>IF(Accueil!AG14="",NA(),Accueil!AG14)</f>
        <v>6</v>
      </c>
      <c r="AF159" s="39">
        <f>IF(Accueil!AH14="",NA(),Accueil!AH14)</f>
        <v>3</v>
      </c>
      <c r="AG159" s="39">
        <f>IF(Accueil!AI14="",NA(),Accueil!AI14)</f>
        <v>7</v>
      </c>
      <c r="AH159" s="39">
        <f>IF(Accueil!AJ14="",NA(),Accueil!AJ14)</f>
        <v>4</v>
      </c>
      <c r="AI159" s="39">
        <f>IF(Accueil!AK14="",NA(),Accueil!AK14)</f>
        <v>7</v>
      </c>
      <c r="AJ159" s="39">
        <f>IF(Accueil!AL14="",NA(),Accueil!AL14)</f>
        <v>5</v>
      </c>
      <c r="AK159" s="39">
        <f>IF(Accueil!AM14="",NA(),Accueil!AM14)</f>
        <v>4</v>
      </c>
      <c r="AL159" s="39">
        <f>IF(Accueil!AN14="",NA(),Accueil!AN14)</f>
        <v>5</v>
      </c>
      <c r="AM159" s="39">
        <f>IF(Accueil!AO14="",NA(),Accueil!AO14)</f>
        <v>4</v>
      </c>
      <c r="AN159" s="39">
        <f>IF(Accueil!AP14="",NA(),Accueil!AP14)</f>
        <v>5</v>
      </c>
      <c r="AO159" s="39">
        <f>Accueil!AQ14</f>
        <v>4.6315789473684212</v>
      </c>
    </row>
    <row r="160" spans="1:43" x14ac:dyDescent="0.25">
      <c r="A160" s="39" t="str">
        <f>Accueil!C15</f>
        <v>Rémi</v>
      </c>
      <c r="B160" s="39">
        <f>Accueil!D15</f>
        <v>171</v>
      </c>
      <c r="C160" s="39">
        <f>IF(Accueil!E15="",NA(),Accueil!E15)</f>
        <v>4</v>
      </c>
      <c r="D160" s="39">
        <f>IF(Accueil!F15="",NA(),Accueil!F15)</f>
        <v>4</v>
      </c>
      <c r="E160" s="39">
        <f>IF(Accueil!G15="",NA(),Accueil!G15)</f>
        <v>6</v>
      </c>
      <c r="F160" s="39">
        <f>IF(Accueil!H15="",NA(),Accueil!H15)</f>
        <v>2</v>
      </c>
      <c r="G160" s="39">
        <f>IF(Accueil!I15="",NA(),Accueil!I15)</f>
        <v>2</v>
      </c>
      <c r="H160" s="39">
        <f>IF(Accueil!J15="",NA(),Accueil!J15)</f>
        <v>5</v>
      </c>
      <c r="I160" s="39">
        <f>IF(Accueil!K15="",NA(),Accueil!K15)</f>
        <v>3</v>
      </c>
      <c r="J160" s="39">
        <f>IF(Accueil!L15="",NA(),Accueil!L15)</f>
        <v>6</v>
      </c>
      <c r="K160" s="39">
        <f>IF(Accueil!M15="",NA(),Accueil!M15)</f>
        <v>2</v>
      </c>
      <c r="L160" s="39">
        <f>IF(Accueil!N15="",NA(),Accueil!N15)</f>
        <v>5</v>
      </c>
      <c r="M160" s="39">
        <f>IF(Accueil!O15="",NA(),Accueil!O15)</f>
        <v>6</v>
      </c>
      <c r="N160" s="39">
        <f>IF(Accueil!P15="",NA(),Accueil!P15)</f>
        <v>5</v>
      </c>
      <c r="O160" s="39">
        <f>IF(Accueil!Q15="",NA(),Accueil!Q15)</f>
        <v>5</v>
      </c>
      <c r="P160" s="39">
        <f>IF(Accueil!R15="",NA(),Accueil!R15)</f>
        <v>5</v>
      </c>
      <c r="Q160" s="39">
        <f>IF(Accueil!S15="",NA(),Accueil!S15)</f>
        <v>5</v>
      </c>
      <c r="R160" s="39">
        <f>IF(Accueil!T15="",NA(),Accueil!T15)</f>
        <v>7</v>
      </c>
      <c r="S160" s="39">
        <f>IF(Accueil!U15="",NA(),Accueil!U15)</f>
        <v>4</v>
      </c>
      <c r="T160" s="39">
        <f>IF(Accueil!V15="",NA(),Accueil!V15)</f>
        <v>2</v>
      </c>
      <c r="U160" s="39">
        <f>IF(Accueil!W15="",NA(),Accueil!W15)</f>
        <v>6</v>
      </c>
      <c r="V160" s="39">
        <f>IF(Accueil!X15="",NA(),Accueil!X15)</f>
        <v>4</v>
      </c>
      <c r="W160" s="39">
        <f>IF(Accueil!Y15="",NA(),Accueil!Y15)</f>
        <v>6</v>
      </c>
      <c r="X160" s="39">
        <f>IF(Accueil!Z15="",NA(),Accueil!Z15)</f>
        <v>1</v>
      </c>
      <c r="Y160" s="39">
        <f>IF(Accueil!AA15="",NA(),Accueil!AA15)</f>
        <v>2</v>
      </c>
      <c r="Z160" s="39">
        <f>IF(Accueil!AB15="",NA(),Accueil!AB15)</f>
        <v>5</v>
      </c>
      <c r="AA160" s="39">
        <f>IF(Accueil!AC15="",NA(),Accueil!AC15)</f>
        <v>6</v>
      </c>
      <c r="AB160" s="39">
        <f>IF(Accueil!AD15="",NA(),Accueil!AD15)</f>
        <v>4</v>
      </c>
      <c r="AC160" s="39">
        <f>IF(Accueil!AE15="",NA(),Accueil!AE15)</f>
        <v>4</v>
      </c>
      <c r="AD160" s="39">
        <f>IF(Accueil!AF15="",NA(),Accueil!AF15)</f>
        <v>3</v>
      </c>
      <c r="AE160" s="39">
        <f>IF(Accueil!AG15="",NA(),Accueil!AG15)</f>
        <v>4</v>
      </c>
      <c r="AF160" s="39">
        <f>IF(Accueil!AH15="",NA(),Accueil!AH15)</f>
        <v>5</v>
      </c>
      <c r="AG160" s="39">
        <f>IF(Accueil!AI15="",NA(),Accueil!AI15)</f>
        <v>4</v>
      </c>
      <c r="AH160" s="39">
        <f>IF(Accueil!AJ15="",NA(),Accueil!AJ15)</f>
        <v>6</v>
      </c>
      <c r="AI160" s="39">
        <f>IF(Accueil!AK15="",NA(),Accueil!AK15)</f>
        <v>6</v>
      </c>
      <c r="AJ160" s="39">
        <f>IF(Accueil!AL15="",NA(),Accueil!AL15)</f>
        <v>8</v>
      </c>
      <c r="AK160" s="39">
        <f>IF(Accueil!AM15="",NA(),Accueil!AM15)</f>
        <v>4</v>
      </c>
      <c r="AL160" s="39">
        <f>IF(Accueil!AN15="",NA(),Accueil!AN15)</f>
        <v>6</v>
      </c>
      <c r="AM160" s="39">
        <f>IF(Accueil!AO15="",NA(),Accueil!AO15)</f>
        <v>4</v>
      </c>
      <c r="AN160" s="39">
        <f>IF(Accueil!AP15="",NA(),Accueil!AP15)</f>
        <v>5</v>
      </c>
      <c r="AO160" s="39">
        <f>Accueil!AQ15</f>
        <v>4.5</v>
      </c>
    </row>
    <row r="161" spans="1:82" x14ac:dyDescent="0.25">
      <c r="A161" s="39" t="str">
        <f>Accueil!C16</f>
        <v>James</v>
      </c>
      <c r="B161" s="39">
        <f>Accueil!D16</f>
        <v>168</v>
      </c>
      <c r="C161" s="39">
        <f>IF(Accueil!E16="",NA(),Accueil!E16)</f>
        <v>5</v>
      </c>
      <c r="D161" s="39" t="e">
        <f>IF(Accueil!F16="",NA(),Accueil!F16)</f>
        <v>#N/A</v>
      </c>
      <c r="E161" s="39">
        <f>IF(Accueil!G16="",NA(),Accueil!G16)</f>
        <v>4</v>
      </c>
      <c r="F161" s="39">
        <f>IF(Accueil!H16="",NA(),Accueil!H16)</f>
        <v>2</v>
      </c>
      <c r="G161" s="39">
        <f>IF(Accueil!I16="",NA(),Accueil!I16)</f>
        <v>4</v>
      </c>
      <c r="H161" s="39">
        <f>IF(Accueil!J16="",NA(),Accueil!J16)</f>
        <v>6</v>
      </c>
      <c r="I161" s="39" t="e">
        <f>IF(Accueil!K16="",NA(),Accueil!K16)</f>
        <v>#N/A</v>
      </c>
      <c r="J161" s="39" t="e">
        <f>IF(Accueil!L16="",NA(),Accueil!L16)</f>
        <v>#N/A</v>
      </c>
      <c r="K161" s="39">
        <f>IF(Accueil!M16="",NA(),Accueil!M16)</f>
        <v>4</v>
      </c>
      <c r="L161" s="39">
        <f>IF(Accueil!N16="",NA(),Accueil!N16)</f>
        <v>4</v>
      </c>
      <c r="M161" s="39">
        <f>IF(Accueil!O16="",NA(),Accueil!O16)</f>
        <v>6</v>
      </c>
      <c r="N161" s="39">
        <f>IF(Accueil!P16="",NA(),Accueil!P16)</f>
        <v>5</v>
      </c>
      <c r="O161" s="39">
        <f>IF(Accueil!Q16="",NA(),Accueil!Q16)</f>
        <v>6</v>
      </c>
      <c r="P161" s="39">
        <f>IF(Accueil!R16="",NA(),Accueil!R16)</f>
        <v>5</v>
      </c>
      <c r="Q161" s="39">
        <f>IF(Accueil!S16="",NA(),Accueil!S16)</f>
        <v>5</v>
      </c>
      <c r="R161" s="39">
        <f>IF(Accueil!T16="",NA(),Accueil!T16)</f>
        <v>4</v>
      </c>
      <c r="S161" s="39">
        <f>IF(Accueil!U16="",NA(),Accueil!U16)</f>
        <v>7</v>
      </c>
      <c r="T161" s="39">
        <f>IF(Accueil!V16="",NA(),Accueil!V16)</f>
        <v>3</v>
      </c>
      <c r="U161" s="39">
        <f>IF(Accueil!W16="",NA(),Accueil!W16)</f>
        <v>5</v>
      </c>
      <c r="V161" s="39">
        <f>IF(Accueil!X16="",NA(),Accueil!X16)</f>
        <v>4</v>
      </c>
      <c r="W161" s="39">
        <f>IF(Accueil!Y16="",NA(),Accueil!Y16)</f>
        <v>5</v>
      </c>
      <c r="X161" s="39">
        <f>IF(Accueil!Z16="",NA(),Accueil!Z16)</f>
        <v>5</v>
      </c>
      <c r="Y161" s="39">
        <f>IF(Accueil!AA16="",NA(),Accueil!AA16)</f>
        <v>2</v>
      </c>
      <c r="Z161" s="39">
        <f>IF(Accueil!AB16="",NA(),Accueil!AB16)</f>
        <v>4</v>
      </c>
      <c r="AA161" s="39">
        <f>IF(Accueil!AC16="",NA(),Accueil!AC16)</f>
        <v>4</v>
      </c>
      <c r="AB161" s="39">
        <f>IF(Accueil!AD16="",NA(),Accueil!AD16)</f>
        <v>4</v>
      </c>
      <c r="AC161" s="39">
        <f>IF(Accueil!AE16="",NA(),Accueil!AE16)</f>
        <v>6</v>
      </c>
      <c r="AD161" s="39">
        <f>IF(Accueil!AF16="",NA(),Accueil!AF16)</f>
        <v>6</v>
      </c>
      <c r="AE161" s="39">
        <f>IF(Accueil!AG16="",NA(),Accueil!AG16)</f>
        <v>4</v>
      </c>
      <c r="AF161" s="39">
        <f>IF(Accueil!AH16="",NA(),Accueil!AH16)</f>
        <v>6</v>
      </c>
      <c r="AG161" s="39">
        <f>IF(Accueil!AI16="",NA(),Accueil!AI16)</f>
        <v>5</v>
      </c>
      <c r="AH161" s="39">
        <f>IF(Accueil!AJ16="",NA(),Accueil!AJ16)</f>
        <v>6</v>
      </c>
      <c r="AI161" s="39">
        <f>IF(Accueil!AK16="",NA(),Accueil!AK16)</f>
        <v>7</v>
      </c>
      <c r="AJ161" s="39">
        <f>IF(Accueil!AL16="",NA(),Accueil!AL16)</f>
        <v>5</v>
      </c>
      <c r="AK161" s="39">
        <f>IF(Accueil!AM16="",NA(),Accueil!AM16)</f>
        <v>4</v>
      </c>
      <c r="AL161" s="39">
        <f>IF(Accueil!AN16="",NA(),Accueil!AN16)</f>
        <v>6</v>
      </c>
      <c r="AM161" s="39">
        <f>IF(Accueil!AO16="",NA(),Accueil!AO16)</f>
        <v>5</v>
      </c>
      <c r="AN161" s="39">
        <f>IF(Accueil!AP16="",NA(),Accueil!AP16)</f>
        <v>5</v>
      </c>
      <c r="AO161" s="39">
        <f>Accueil!AQ16</f>
        <v>4.8</v>
      </c>
    </row>
    <row r="162" spans="1:82" x14ac:dyDescent="0.25">
      <c r="A162" s="39" t="str">
        <f>Accueil!C17</f>
        <v>Sarah</v>
      </c>
      <c r="B162" s="39">
        <f>Accueil!D17</f>
        <v>167</v>
      </c>
      <c r="C162" s="39">
        <f>IF(Accueil!E17="",NA(),Accueil!E17)</f>
        <v>4</v>
      </c>
      <c r="D162" s="39">
        <f>IF(Accueil!F17="",NA(),Accueil!F17)</f>
        <v>5</v>
      </c>
      <c r="E162" s="39">
        <f>IF(Accueil!G17="",NA(),Accueil!G17)</f>
        <v>3</v>
      </c>
      <c r="F162" s="39">
        <f>IF(Accueil!H17="",NA(),Accueil!H17)</f>
        <v>2</v>
      </c>
      <c r="G162" s="39">
        <f>IF(Accueil!I17="",NA(),Accueil!I17)</f>
        <v>5</v>
      </c>
      <c r="H162" s="39">
        <f>IF(Accueil!J17="",NA(),Accueil!J17)</f>
        <v>2</v>
      </c>
      <c r="I162" s="39">
        <f>IF(Accueil!K17="",NA(),Accueil!K17)</f>
        <v>5</v>
      </c>
      <c r="J162" s="39">
        <f>IF(Accueil!L17="",NA(),Accueil!L17)</f>
        <v>5</v>
      </c>
      <c r="K162" s="39">
        <f>IF(Accueil!M17="",NA(),Accueil!M17)</f>
        <v>4</v>
      </c>
      <c r="L162" s="39">
        <f>IF(Accueil!N17="",NA(),Accueil!N17)</f>
        <v>6</v>
      </c>
      <c r="M162" s="39">
        <f>IF(Accueil!O17="",NA(),Accueil!O17)</f>
        <v>6</v>
      </c>
      <c r="N162" s="39">
        <f>IF(Accueil!P17="",NA(),Accueil!P17)</f>
        <v>5</v>
      </c>
      <c r="O162" s="39">
        <f>IF(Accueil!Q17="",NA(),Accueil!Q17)</f>
        <v>2</v>
      </c>
      <c r="P162" s="39">
        <f>IF(Accueil!R17="",NA(),Accueil!R17)</f>
        <v>6</v>
      </c>
      <c r="Q162" s="39">
        <f>IF(Accueil!S17="",NA(),Accueil!S17)</f>
        <v>5</v>
      </c>
      <c r="R162" s="39">
        <f>IF(Accueil!T17="",NA(),Accueil!T17)</f>
        <v>6</v>
      </c>
      <c r="S162" s="39">
        <f>IF(Accueil!U17="",NA(),Accueil!U17)</f>
        <v>1</v>
      </c>
      <c r="T162" s="39">
        <f>IF(Accueil!V17="",NA(),Accueil!V17)</f>
        <v>4</v>
      </c>
      <c r="U162" s="39">
        <f>IF(Accueil!W17="",NA(),Accueil!W17)</f>
        <v>4</v>
      </c>
      <c r="V162" s="39">
        <f>IF(Accueil!X17="",NA(),Accueil!X17)</f>
        <v>3</v>
      </c>
      <c r="W162" s="39">
        <f>IF(Accueil!Y17="",NA(),Accueil!Y17)</f>
        <v>5</v>
      </c>
      <c r="X162" s="39">
        <f>IF(Accueil!Z17="",NA(),Accueil!Z17)</f>
        <v>4</v>
      </c>
      <c r="Y162" s="39">
        <f>IF(Accueil!AA17="",NA(),Accueil!AA17)</f>
        <v>4</v>
      </c>
      <c r="Z162" s="39">
        <f>IF(Accueil!AB17="",NA(),Accueil!AB17)</f>
        <v>6</v>
      </c>
      <c r="AA162" s="39">
        <f>IF(Accueil!AC17="",NA(),Accueil!AC17)</f>
        <v>4</v>
      </c>
      <c r="AB162" s="39">
        <f>IF(Accueil!AD17="",NA(),Accueil!AD17)</f>
        <v>2</v>
      </c>
      <c r="AC162" s="39">
        <f>IF(Accueil!AE17="",NA(),Accueil!AE17)</f>
        <v>3</v>
      </c>
      <c r="AD162" s="39">
        <f>IF(Accueil!AF17="",NA(),Accueil!AF17)</f>
        <v>4</v>
      </c>
      <c r="AE162" s="39">
        <f>IF(Accueil!AG17="",NA(),Accueil!AG17)</f>
        <v>6</v>
      </c>
      <c r="AF162" s="39">
        <f>IF(Accueil!AH17="",NA(),Accueil!AH17)</f>
        <v>4</v>
      </c>
      <c r="AG162" s="39">
        <f>IF(Accueil!AI17="",NA(),Accueil!AI17)</f>
        <v>6</v>
      </c>
      <c r="AH162" s="39">
        <f>IF(Accueil!AJ17="",NA(),Accueil!AJ17)</f>
        <v>5</v>
      </c>
      <c r="AI162" s="39">
        <f>IF(Accueil!AK17="",NA(),Accueil!AK17)</f>
        <v>8</v>
      </c>
      <c r="AJ162" s="39">
        <f>IF(Accueil!AL17="",NA(),Accueil!AL17)</f>
        <v>5</v>
      </c>
      <c r="AK162" s="39">
        <f>IF(Accueil!AM17="",NA(),Accueil!AM17)</f>
        <v>4</v>
      </c>
      <c r="AL162" s="39">
        <f>IF(Accueil!AN17="",NA(),Accueil!AN17)</f>
        <v>6</v>
      </c>
      <c r="AM162" s="39">
        <f>IF(Accueil!AO17="",NA(),Accueil!AO17)</f>
        <v>5</v>
      </c>
      <c r="AN162" s="39">
        <f>IF(Accueil!AP17="",NA(),Accueil!AP17)</f>
        <v>3</v>
      </c>
      <c r="AO162" s="39">
        <f>Accueil!AQ17</f>
        <v>4.3947368421052628</v>
      </c>
    </row>
    <row r="163" spans="1:82" x14ac:dyDescent="0.25">
      <c r="A163" s="39" t="str">
        <f>Accueil!C18</f>
        <v>Mélanie</v>
      </c>
      <c r="B163" s="39">
        <f>Accueil!D18</f>
        <v>162</v>
      </c>
      <c r="C163" s="39">
        <f>IF(Accueil!E18="",NA(),Accueil!E18)</f>
        <v>3</v>
      </c>
      <c r="D163" s="39">
        <f>IF(Accueil!F18="",NA(),Accueil!F18)</f>
        <v>5</v>
      </c>
      <c r="E163" s="39">
        <f>IF(Accueil!G18="",NA(),Accueil!G18)</f>
        <v>2</v>
      </c>
      <c r="F163" s="39">
        <f>IF(Accueil!H18="",NA(),Accueil!H18)</f>
        <v>4</v>
      </c>
      <c r="G163" s="39">
        <f>IF(Accueil!I18="",NA(),Accueil!I18)</f>
        <v>7</v>
      </c>
      <c r="H163" s="39">
        <f>IF(Accueil!J18="",NA(),Accueil!J18)</f>
        <v>5</v>
      </c>
      <c r="I163" s="39">
        <f>IF(Accueil!K18="",NA(),Accueil!K18)</f>
        <v>2</v>
      </c>
      <c r="J163" s="39">
        <f>IF(Accueil!L18="",NA(),Accueil!L18)</f>
        <v>3</v>
      </c>
      <c r="K163" s="39">
        <f>IF(Accueil!M18="",NA(),Accueil!M18)</f>
        <v>3</v>
      </c>
      <c r="L163" s="39">
        <f>IF(Accueil!N18="",NA(),Accueil!N18)</f>
        <v>6</v>
      </c>
      <c r="M163" s="39">
        <f>IF(Accueil!O18="",NA(),Accueil!O18)</f>
        <v>4</v>
      </c>
      <c r="N163" s="39">
        <f>IF(Accueil!P18="",NA(),Accueil!P18)</f>
        <v>4</v>
      </c>
      <c r="O163" s="39">
        <f>IF(Accueil!Q18="",NA(),Accueil!Q18)</f>
        <v>4</v>
      </c>
      <c r="P163" s="39">
        <f>IF(Accueil!R18="",NA(),Accueil!R18)</f>
        <v>5</v>
      </c>
      <c r="Q163" s="39">
        <f>IF(Accueil!S18="",NA(),Accueil!S18)</f>
        <v>2</v>
      </c>
      <c r="R163" s="39">
        <f>IF(Accueil!T18="",NA(),Accueil!T18)</f>
        <v>6</v>
      </c>
      <c r="S163" s="39">
        <f>IF(Accueil!U18="",NA(),Accueil!U18)</f>
        <v>4</v>
      </c>
      <c r="T163" s="39">
        <f>IF(Accueil!V18="",NA(),Accueil!V18)</f>
        <v>2</v>
      </c>
      <c r="U163" s="39">
        <f>IF(Accueil!W18="",NA(),Accueil!W18)</f>
        <v>3</v>
      </c>
      <c r="V163" s="39">
        <f>IF(Accueil!X18="",NA(),Accueil!X18)</f>
        <v>1</v>
      </c>
      <c r="W163" s="39">
        <f>IF(Accueil!Y18="",NA(),Accueil!Y18)</f>
        <v>4</v>
      </c>
      <c r="X163" s="39">
        <f>IF(Accueil!Z18="",NA(),Accueil!Z18)</f>
        <v>4</v>
      </c>
      <c r="Y163" s="39">
        <f>IF(Accueil!AA18="",NA(),Accueil!AA18)</f>
        <v>3</v>
      </c>
      <c r="Z163" s="39">
        <f>IF(Accueil!AB18="",NA(),Accueil!AB18)</f>
        <v>5</v>
      </c>
      <c r="AA163" s="39">
        <f>IF(Accueil!AC18="",NA(),Accueil!AC18)</f>
        <v>5</v>
      </c>
      <c r="AB163" s="39">
        <f>IF(Accueil!AD18="",NA(),Accueil!AD18)</f>
        <v>3</v>
      </c>
      <c r="AC163" s="39">
        <f>IF(Accueil!AE18="",NA(),Accueil!AE18)</f>
        <v>5</v>
      </c>
      <c r="AD163" s="39">
        <f>IF(Accueil!AF18="",NA(),Accueil!AF18)</f>
        <v>5</v>
      </c>
      <c r="AE163" s="39">
        <f>IF(Accueil!AG18="",NA(),Accueil!AG18)</f>
        <v>4</v>
      </c>
      <c r="AF163" s="39">
        <f>IF(Accueil!AH18="",NA(),Accueil!AH18)</f>
        <v>5</v>
      </c>
      <c r="AG163" s="39">
        <f>IF(Accueil!AI18="",NA(),Accueil!AI18)</f>
        <v>6</v>
      </c>
      <c r="AH163" s="39">
        <f>IF(Accueil!AJ18="",NA(),Accueil!AJ18)</f>
        <v>5</v>
      </c>
      <c r="AI163" s="39">
        <f>IF(Accueil!AK18="",NA(),Accueil!AK18)</f>
        <v>8</v>
      </c>
      <c r="AJ163" s="39">
        <f>IF(Accueil!AL18="",NA(),Accueil!AL18)</f>
        <v>4</v>
      </c>
      <c r="AK163" s="39">
        <f>IF(Accueil!AM18="",NA(),Accueil!AM18)</f>
        <v>5</v>
      </c>
      <c r="AL163" s="39">
        <f>IF(Accueil!AN18="",NA(),Accueil!AN18)</f>
        <v>6</v>
      </c>
      <c r="AM163" s="39">
        <f>IF(Accueil!AO18="",NA(),Accueil!AO18)</f>
        <v>5</v>
      </c>
      <c r="AN163" s="39">
        <f>IF(Accueil!AP18="",NA(),Accueil!AP18)</f>
        <v>5</v>
      </c>
      <c r="AO163" s="39">
        <f>Accueil!AQ18</f>
        <v>4.2631578947368425</v>
      </c>
    </row>
    <row r="164" spans="1:82" x14ac:dyDescent="0.25">
      <c r="A164" s="39" t="str">
        <f>Accueil!C19</f>
        <v>Axel</v>
      </c>
      <c r="B164" s="39">
        <f>Accueil!D19</f>
        <v>85</v>
      </c>
      <c r="C164" s="39">
        <f>IF(Accueil!E19="",NA(),Accueil!E19)</f>
        <v>6</v>
      </c>
      <c r="D164" s="39">
        <f>IF(Accueil!F19="",NA(),Accueil!F19)</f>
        <v>6</v>
      </c>
      <c r="E164" s="39">
        <f>IF(Accueil!G19="",NA(),Accueil!G19)</f>
        <v>4</v>
      </c>
      <c r="F164" s="39">
        <f>IF(Accueil!H19="",NA(),Accueil!H19)</f>
        <v>3</v>
      </c>
      <c r="G164" s="39">
        <f>IF(Accueil!I19="",NA(),Accueil!I19)</f>
        <v>3</v>
      </c>
      <c r="H164" s="39" t="e">
        <f>IF(Accueil!J19="",NA(),Accueil!J19)</f>
        <v>#N/A</v>
      </c>
      <c r="I164" s="39">
        <f>IF(Accueil!K19="",NA(),Accueil!K19)</f>
        <v>4</v>
      </c>
      <c r="J164" s="39">
        <f>IF(Accueil!L19="",NA(),Accueil!L19)</f>
        <v>6</v>
      </c>
      <c r="K164" s="39">
        <f>IF(Accueil!M19="",NA(),Accueil!M19)</f>
        <v>2</v>
      </c>
      <c r="L164" s="39">
        <f>IF(Accueil!N19="",NA(),Accueil!N19)</f>
        <v>3</v>
      </c>
      <c r="M164" s="39">
        <f>IF(Accueil!O19="",NA(),Accueil!O19)</f>
        <v>6</v>
      </c>
      <c r="N164" s="39">
        <f>IF(Accueil!P19="",NA(),Accueil!P19)</f>
        <v>6</v>
      </c>
      <c r="O164" s="39">
        <f>IF(Accueil!Q19="",NA(),Accueil!Q19)</f>
        <v>5</v>
      </c>
      <c r="P164" s="39">
        <f>IF(Accueil!R19="",NA(),Accueil!R19)</f>
        <v>6</v>
      </c>
      <c r="Q164" s="39">
        <f>IF(Accueil!S19="",NA(),Accueil!S19)</f>
        <v>6</v>
      </c>
      <c r="R164" s="39">
        <f>IF(Accueil!T19="",NA(),Accueil!T19)</f>
        <v>3</v>
      </c>
      <c r="S164" s="39">
        <f>IF(Accueil!U19="",NA(),Accueil!U19)</f>
        <v>3</v>
      </c>
      <c r="T164" s="39">
        <f>IF(Accueil!V19="",NA(),Accueil!V19)</f>
        <v>2</v>
      </c>
      <c r="U164" s="39">
        <f>IF(Accueil!W19="",NA(),Accueil!W19)</f>
        <v>3</v>
      </c>
      <c r="V164" s="39">
        <f>IF(Accueil!X19="",NA(),Accueil!X19)</f>
        <v>3</v>
      </c>
      <c r="W164" s="39">
        <f>IF(Accueil!Y19="",NA(),Accueil!Y19)</f>
        <v>5</v>
      </c>
      <c r="X164" s="39" t="e">
        <f>IF(Accueil!Z19="",NA(),Accueil!Z19)</f>
        <v>#N/A</v>
      </c>
      <c r="Y164" s="39" t="e">
        <f>IF(Accueil!AA19="",NA(),Accueil!AA19)</f>
        <v>#N/A</v>
      </c>
      <c r="Z164" s="39" t="e">
        <f>IF(Accueil!AB19="",NA(),Accueil!AB19)</f>
        <v>#N/A</v>
      </c>
      <c r="AA164" s="39" t="e">
        <f>IF(Accueil!AC19="",NA(),Accueil!AC19)</f>
        <v>#N/A</v>
      </c>
      <c r="AB164" s="39" t="e">
        <f>IF(Accueil!AD19="",NA(),Accueil!AD19)</f>
        <v>#N/A</v>
      </c>
      <c r="AC164" s="39" t="e">
        <f>IF(Accueil!AE19="",NA(),Accueil!AE19)</f>
        <v>#N/A</v>
      </c>
      <c r="AD164" s="39" t="e">
        <f>IF(Accueil!AF19="",NA(),Accueil!AF19)</f>
        <v>#N/A</v>
      </c>
      <c r="AE164" s="39" t="e">
        <f>IF(Accueil!AG19="",NA(),Accueil!AG19)</f>
        <v>#N/A</v>
      </c>
      <c r="AF164" s="39" t="e">
        <f>IF(Accueil!AH19="",NA(),Accueil!AH19)</f>
        <v>#N/A</v>
      </c>
      <c r="AG164" s="39" t="e">
        <f>IF(Accueil!AI19="",NA(),Accueil!AI19)</f>
        <v>#N/A</v>
      </c>
      <c r="AH164" s="39" t="e">
        <f>IF(Accueil!AJ19="",NA(),Accueil!AJ19)</f>
        <v>#N/A</v>
      </c>
      <c r="AI164" s="39" t="e">
        <f>IF(Accueil!AK19="",NA(),Accueil!AK19)</f>
        <v>#N/A</v>
      </c>
      <c r="AJ164" s="39" t="e">
        <f>IF(Accueil!AL19="",NA(),Accueil!AL19)</f>
        <v>#N/A</v>
      </c>
      <c r="AK164" s="39" t="e">
        <f>IF(Accueil!AM19="",NA(),Accueil!AM19)</f>
        <v>#N/A</v>
      </c>
      <c r="AL164" s="39" t="e">
        <f>IF(Accueil!AN19="",NA(),Accueil!AN19)</f>
        <v>#N/A</v>
      </c>
      <c r="AM164" s="39" t="e">
        <f>IF(Accueil!AO19="",NA(),Accueil!AO19)</f>
        <v>#N/A</v>
      </c>
      <c r="AN164" s="39" t="e">
        <f>IF(Accueil!AP19="",NA(),Accueil!AP19)</f>
        <v>#N/A</v>
      </c>
      <c r="AO164" s="39">
        <f>Accueil!AQ19</f>
        <v>4.25</v>
      </c>
    </row>
    <row r="165" spans="1:82" x14ac:dyDescent="0.25">
      <c r="A165" s="39" t="str">
        <f>Accueil!C20</f>
        <v>Cyclo 70</v>
      </c>
      <c r="B165" s="39">
        <f>Accueil!D20</f>
        <v>22</v>
      </c>
      <c r="C165" s="39">
        <f>IF(Accueil!E20="",NA(),Accueil!E20)</f>
        <v>4</v>
      </c>
      <c r="D165" s="39">
        <f>IF(Accueil!F20="",NA(),Accueil!F20)</f>
        <v>5</v>
      </c>
      <c r="E165" s="39">
        <f>IF(Accueil!G20="",NA(),Accueil!G20)</f>
        <v>1</v>
      </c>
      <c r="F165" s="39" t="e">
        <f>IF(Accueil!H20="",NA(),Accueil!H20)</f>
        <v>#N/A</v>
      </c>
      <c r="G165" s="39">
        <f>IF(Accueil!I20="",NA(),Accueil!I20)</f>
        <v>4</v>
      </c>
      <c r="H165" s="39">
        <f>IF(Accueil!J20="",NA(),Accueil!J20)</f>
        <v>8</v>
      </c>
      <c r="I165" s="39" t="e">
        <f>IF(Accueil!K20="",NA(),Accueil!K20)</f>
        <v>#N/A</v>
      </c>
      <c r="J165" s="39" t="e">
        <f>IF(Accueil!L20="",NA(),Accueil!L20)</f>
        <v>#N/A</v>
      </c>
      <c r="K165" s="39" t="e">
        <f>IF(Accueil!M20="",NA(),Accueil!M20)</f>
        <v>#N/A</v>
      </c>
      <c r="L165" s="39" t="e">
        <f>IF(Accueil!N20="",NA(),Accueil!N20)</f>
        <v>#N/A</v>
      </c>
      <c r="M165" s="39" t="e">
        <f>IF(Accueil!O20="",NA(),Accueil!O20)</f>
        <v>#N/A</v>
      </c>
      <c r="N165" s="39" t="e">
        <f>IF(Accueil!P20="",NA(),Accueil!P20)</f>
        <v>#N/A</v>
      </c>
      <c r="O165" s="39" t="e">
        <f>IF(Accueil!Q20="",NA(),Accueil!Q20)</f>
        <v>#N/A</v>
      </c>
      <c r="P165" s="39" t="e">
        <f>IF(Accueil!R20="",NA(),Accueil!R20)</f>
        <v>#N/A</v>
      </c>
      <c r="Q165" s="39" t="e">
        <f>IF(Accueil!S20="",NA(),Accueil!S20)</f>
        <v>#N/A</v>
      </c>
      <c r="R165" s="39" t="e">
        <f>IF(Accueil!T20="",NA(),Accueil!T20)</f>
        <v>#N/A</v>
      </c>
      <c r="S165" s="39" t="e">
        <f>IF(Accueil!U20="",NA(),Accueil!U20)</f>
        <v>#N/A</v>
      </c>
      <c r="T165" s="39" t="e">
        <f>IF(Accueil!V20="",NA(),Accueil!V20)</f>
        <v>#N/A</v>
      </c>
      <c r="U165" s="39" t="e">
        <f>IF(Accueil!W20="",NA(),Accueil!W20)</f>
        <v>#N/A</v>
      </c>
      <c r="V165" s="39" t="e">
        <f>IF(Accueil!X20="",NA(),Accueil!X20)</f>
        <v>#N/A</v>
      </c>
      <c r="W165" s="39" t="e">
        <f>IF(Accueil!Y20="",NA(),Accueil!Y20)</f>
        <v>#N/A</v>
      </c>
      <c r="X165" s="39" t="e">
        <f>IF(Accueil!Z20="",NA(),Accueil!Z20)</f>
        <v>#N/A</v>
      </c>
      <c r="Y165" s="39" t="e">
        <f>IF(Accueil!AA20="",NA(),Accueil!AA20)</f>
        <v>#N/A</v>
      </c>
      <c r="Z165" s="39" t="e">
        <f>IF(Accueil!AB20="",NA(),Accueil!AB20)</f>
        <v>#N/A</v>
      </c>
      <c r="AA165" s="39" t="e">
        <f>IF(Accueil!AC20="",NA(),Accueil!AC20)</f>
        <v>#N/A</v>
      </c>
      <c r="AB165" s="39" t="e">
        <f>IF(Accueil!AD20="",NA(),Accueil!AD20)</f>
        <v>#N/A</v>
      </c>
      <c r="AC165" s="39" t="e">
        <f>IF(Accueil!AE20="",NA(),Accueil!AE20)</f>
        <v>#N/A</v>
      </c>
      <c r="AD165" s="39" t="e">
        <f>IF(Accueil!AF20="",NA(),Accueil!AF20)</f>
        <v>#N/A</v>
      </c>
      <c r="AE165" s="39" t="e">
        <f>IF(Accueil!AG20="",NA(),Accueil!AG20)</f>
        <v>#N/A</v>
      </c>
      <c r="AF165" s="39" t="e">
        <f>IF(Accueil!AH20="",NA(),Accueil!AH20)</f>
        <v>#N/A</v>
      </c>
      <c r="AG165" s="39" t="e">
        <f>IF(Accueil!AI20="",NA(),Accueil!AI20)</f>
        <v>#N/A</v>
      </c>
      <c r="AH165" s="39" t="e">
        <f>IF(Accueil!AJ20="",NA(),Accueil!AJ20)</f>
        <v>#N/A</v>
      </c>
      <c r="AI165" s="39" t="e">
        <f>IF(Accueil!AK20="",NA(),Accueil!AK20)</f>
        <v>#N/A</v>
      </c>
      <c r="AJ165" s="39" t="e">
        <f>IF(Accueil!AL20="",NA(),Accueil!AL20)</f>
        <v>#N/A</v>
      </c>
      <c r="AK165" s="39" t="e">
        <f>IF(Accueil!AM20="",NA(),Accueil!AM20)</f>
        <v>#N/A</v>
      </c>
      <c r="AL165" s="39" t="e">
        <f>IF(Accueil!AN20="",NA(),Accueil!AN20)</f>
        <v>#N/A</v>
      </c>
      <c r="AM165" s="39" t="e">
        <f>IF(Accueil!AO20="",NA(),Accueil!AO20)</f>
        <v>#N/A</v>
      </c>
      <c r="AN165" s="39" t="e">
        <f>IF(Accueil!AP20="",NA(),Accueil!AP20)</f>
        <v>#N/A</v>
      </c>
      <c r="AO165" s="39">
        <f>Accueil!AQ20</f>
        <v>4.4000000000000004</v>
      </c>
    </row>
    <row r="166" spans="1:82" x14ac:dyDescent="0.25">
      <c r="A166" s="39" t="str">
        <f>Accueil!C21</f>
        <v>Renaud</v>
      </c>
      <c r="B166" s="39">
        <f>Accueil!D21</f>
        <v>15</v>
      </c>
      <c r="C166" s="39">
        <f>IF(Accueil!E21="",NA(),Accueil!E21)</f>
        <v>7</v>
      </c>
      <c r="D166" s="39" t="e">
        <f>IF(Accueil!F21="",NA(),Accueil!F21)</f>
        <v>#N/A</v>
      </c>
      <c r="E166" s="39">
        <f>IF(Accueil!G21="",NA(),Accueil!G21)</f>
        <v>1</v>
      </c>
      <c r="F166" s="39">
        <f>IF(Accueil!H21="",NA(),Accueil!H21)</f>
        <v>3</v>
      </c>
      <c r="G166" s="39" t="e">
        <f>IF(Accueil!I21="",NA(),Accueil!I21)</f>
        <v>#N/A</v>
      </c>
      <c r="H166" s="39">
        <f>IF(Accueil!J21="",NA(),Accueil!J21)</f>
        <v>4</v>
      </c>
      <c r="I166" s="39" t="e">
        <f>IF(Accueil!K21="",NA(),Accueil!K21)</f>
        <v>#N/A</v>
      </c>
      <c r="J166" s="39" t="e">
        <f>IF(Accueil!L21="",NA(),Accueil!L21)</f>
        <v>#N/A</v>
      </c>
      <c r="K166" s="39" t="e">
        <f>IF(Accueil!M21="",NA(),Accueil!M21)</f>
        <v>#N/A</v>
      </c>
      <c r="L166" s="39" t="e">
        <f>IF(Accueil!N21="",NA(),Accueil!N21)</f>
        <v>#N/A</v>
      </c>
      <c r="M166" s="39" t="e">
        <f>IF(Accueil!O21="",NA(),Accueil!O21)</f>
        <v>#N/A</v>
      </c>
      <c r="N166" s="39" t="e">
        <f>IF(Accueil!P21="",NA(),Accueil!P21)</f>
        <v>#N/A</v>
      </c>
      <c r="O166" s="39" t="e">
        <f>IF(Accueil!Q21="",NA(),Accueil!Q21)</f>
        <v>#N/A</v>
      </c>
      <c r="P166" s="39" t="e">
        <f>IF(Accueil!R21="",NA(),Accueil!R21)</f>
        <v>#N/A</v>
      </c>
      <c r="Q166" s="39" t="e">
        <f>IF(Accueil!S21="",NA(),Accueil!S21)</f>
        <v>#N/A</v>
      </c>
      <c r="R166" s="39" t="e">
        <f>IF(Accueil!T21="",NA(),Accueil!T21)</f>
        <v>#N/A</v>
      </c>
      <c r="S166" s="39" t="e">
        <f>IF(Accueil!U21="",NA(),Accueil!U21)</f>
        <v>#N/A</v>
      </c>
      <c r="T166" s="39" t="e">
        <f>IF(Accueil!V21="",NA(),Accueil!V21)</f>
        <v>#N/A</v>
      </c>
      <c r="U166" s="39" t="e">
        <f>IF(Accueil!W21="",NA(),Accueil!W21)</f>
        <v>#N/A</v>
      </c>
      <c r="V166" s="39" t="e">
        <f>IF(Accueil!X21="",NA(),Accueil!X21)</f>
        <v>#N/A</v>
      </c>
      <c r="W166" s="39" t="e">
        <f>IF(Accueil!Y21="",NA(),Accueil!Y21)</f>
        <v>#N/A</v>
      </c>
      <c r="X166" s="39" t="e">
        <f>IF(Accueil!Z21="",NA(),Accueil!Z21)</f>
        <v>#N/A</v>
      </c>
      <c r="Y166" s="39" t="e">
        <f>IF(Accueil!AA21="",NA(),Accueil!AA21)</f>
        <v>#N/A</v>
      </c>
      <c r="Z166" s="39" t="e">
        <f>IF(Accueil!AB21="",NA(),Accueil!AB21)</f>
        <v>#N/A</v>
      </c>
      <c r="AA166" s="39" t="e">
        <f>IF(Accueil!AC21="",NA(),Accueil!AC21)</f>
        <v>#N/A</v>
      </c>
      <c r="AB166" s="39" t="e">
        <f>IF(Accueil!AD21="",NA(),Accueil!AD21)</f>
        <v>#N/A</v>
      </c>
      <c r="AC166" s="39" t="e">
        <f>IF(Accueil!AE21="",NA(),Accueil!AE21)</f>
        <v>#N/A</v>
      </c>
      <c r="AD166" s="39" t="e">
        <f>IF(Accueil!AF21="",NA(),Accueil!AF21)</f>
        <v>#N/A</v>
      </c>
      <c r="AE166" s="39" t="e">
        <f>IF(Accueil!AG21="",NA(),Accueil!AG21)</f>
        <v>#N/A</v>
      </c>
      <c r="AF166" s="39" t="e">
        <f>IF(Accueil!AH21="",NA(),Accueil!AH21)</f>
        <v>#N/A</v>
      </c>
      <c r="AG166" s="39" t="e">
        <f>IF(Accueil!AI21="",NA(),Accueil!AI21)</f>
        <v>#N/A</v>
      </c>
      <c r="AH166" s="39" t="e">
        <f>IF(Accueil!AJ21="",NA(),Accueil!AJ21)</f>
        <v>#N/A</v>
      </c>
      <c r="AI166" s="39" t="e">
        <f>IF(Accueil!AK21="",NA(),Accueil!AK21)</f>
        <v>#N/A</v>
      </c>
      <c r="AJ166" s="39" t="e">
        <f>IF(Accueil!AL21="",NA(),Accueil!AL21)</f>
        <v>#N/A</v>
      </c>
      <c r="AK166" s="39" t="e">
        <f>IF(Accueil!AM21="",NA(),Accueil!AM21)</f>
        <v>#N/A</v>
      </c>
      <c r="AL166" s="39" t="e">
        <f>IF(Accueil!AN21="",NA(),Accueil!AN21)</f>
        <v>#N/A</v>
      </c>
      <c r="AM166" s="39" t="e">
        <f>IF(Accueil!AO21="",NA(),Accueil!AO21)</f>
        <v>#N/A</v>
      </c>
      <c r="AN166" s="39" t="e">
        <f>IF(Accueil!AP21="",NA(),Accueil!AP21)</f>
        <v>#N/A</v>
      </c>
      <c r="AO166" s="39">
        <f>Accueil!AQ21</f>
        <v>3.75</v>
      </c>
    </row>
    <row r="167" spans="1:82" x14ac:dyDescent="0.25">
      <c r="A167" s="39" t="str">
        <f>Accueil!C22</f>
        <v>Matt</v>
      </c>
      <c r="B167" s="39">
        <f>Accueil!D22</f>
        <v>7</v>
      </c>
      <c r="C167" s="39">
        <f>IF(Accueil!E22="",NA(),Accueil!E22)</f>
        <v>3</v>
      </c>
      <c r="D167" s="39">
        <f>IF(Accueil!F22="",NA(),Accueil!F22)</f>
        <v>4</v>
      </c>
      <c r="E167" s="39" t="e">
        <f>IF(Accueil!G22="",NA(),Accueil!G22)</f>
        <v>#N/A</v>
      </c>
      <c r="F167" s="39" t="e">
        <f>IF(Accueil!H22="",NA(),Accueil!H22)</f>
        <v>#N/A</v>
      </c>
      <c r="G167" s="39" t="e">
        <f>IF(Accueil!I22="",NA(),Accueil!I22)</f>
        <v>#N/A</v>
      </c>
      <c r="H167" s="39" t="e">
        <f>IF(Accueil!J22="",NA(),Accueil!J22)</f>
        <v>#N/A</v>
      </c>
      <c r="I167" s="39" t="e">
        <f>IF(Accueil!K22="",NA(),Accueil!K22)</f>
        <v>#N/A</v>
      </c>
      <c r="J167" s="39" t="e">
        <f>IF(Accueil!L22="",NA(),Accueil!L22)</f>
        <v>#N/A</v>
      </c>
      <c r="K167" s="39" t="e">
        <f>IF(Accueil!M22="",NA(),Accueil!M22)</f>
        <v>#N/A</v>
      </c>
      <c r="L167" s="39" t="e">
        <f>IF(Accueil!N22="",NA(),Accueil!N22)</f>
        <v>#N/A</v>
      </c>
      <c r="M167" s="39" t="e">
        <f>IF(Accueil!O22="",NA(),Accueil!O22)</f>
        <v>#N/A</v>
      </c>
      <c r="N167" s="39" t="e">
        <f>IF(Accueil!P22="",NA(),Accueil!P22)</f>
        <v>#N/A</v>
      </c>
      <c r="O167" s="39" t="e">
        <f>IF(Accueil!Q22="",NA(),Accueil!Q22)</f>
        <v>#N/A</v>
      </c>
      <c r="P167" s="39" t="e">
        <f>IF(Accueil!R22="",NA(),Accueil!R22)</f>
        <v>#N/A</v>
      </c>
      <c r="Q167" s="39" t="e">
        <f>IF(Accueil!S22="",NA(),Accueil!S22)</f>
        <v>#N/A</v>
      </c>
      <c r="R167" s="39" t="e">
        <f>IF(Accueil!T22="",NA(),Accueil!T22)</f>
        <v>#N/A</v>
      </c>
      <c r="S167" s="39" t="e">
        <f>IF(Accueil!U22="",NA(),Accueil!U22)</f>
        <v>#N/A</v>
      </c>
      <c r="T167" s="39" t="e">
        <f>IF(Accueil!V22="",NA(),Accueil!V22)</f>
        <v>#N/A</v>
      </c>
      <c r="U167" s="39" t="e">
        <f>IF(Accueil!W22="",NA(),Accueil!W22)</f>
        <v>#N/A</v>
      </c>
      <c r="V167" s="39" t="e">
        <f>IF(Accueil!X22="",NA(),Accueil!X22)</f>
        <v>#N/A</v>
      </c>
      <c r="W167" s="39" t="e">
        <f>IF(Accueil!Y22="",NA(),Accueil!Y22)</f>
        <v>#N/A</v>
      </c>
      <c r="X167" s="39" t="e">
        <f>IF(Accueil!Z22="",NA(),Accueil!Z22)</f>
        <v>#N/A</v>
      </c>
      <c r="Y167" s="39" t="e">
        <f>IF(Accueil!AA22="",NA(),Accueil!AA22)</f>
        <v>#N/A</v>
      </c>
      <c r="Z167" s="39" t="e">
        <f>IF(Accueil!AB22="",NA(),Accueil!AB22)</f>
        <v>#N/A</v>
      </c>
      <c r="AA167" s="39" t="e">
        <f>IF(Accueil!AC22="",NA(),Accueil!AC22)</f>
        <v>#N/A</v>
      </c>
      <c r="AB167" s="39" t="e">
        <f>IF(Accueil!AD22="",NA(),Accueil!AD22)</f>
        <v>#N/A</v>
      </c>
      <c r="AC167" s="39" t="e">
        <f>IF(Accueil!AE22="",NA(),Accueil!AE22)</f>
        <v>#N/A</v>
      </c>
      <c r="AD167" s="39" t="e">
        <f>IF(Accueil!AF22="",NA(),Accueil!AF22)</f>
        <v>#N/A</v>
      </c>
      <c r="AE167" s="39" t="e">
        <f>IF(Accueil!AG22="",NA(),Accueil!AG22)</f>
        <v>#N/A</v>
      </c>
      <c r="AF167" s="39" t="e">
        <f>IF(Accueil!AH22="",NA(),Accueil!AH22)</f>
        <v>#N/A</v>
      </c>
      <c r="AG167" s="39" t="e">
        <f>IF(Accueil!AI22="",NA(),Accueil!AI22)</f>
        <v>#N/A</v>
      </c>
      <c r="AH167" s="39" t="e">
        <f>IF(Accueil!AJ22="",NA(),Accueil!AJ22)</f>
        <v>#N/A</v>
      </c>
      <c r="AI167" s="39" t="e">
        <f>IF(Accueil!AK22="",NA(),Accueil!AK22)</f>
        <v>#N/A</v>
      </c>
      <c r="AJ167" s="39" t="e">
        <f>IF(Accueil!AL22="",NA(),Accueil!AL22)</f>
        <v>#N/A</v>
      </c>
      <c r="AK167" s="39" t="e">
        <f>IF(Accueil!AM22="",NA(),Accueil!AM22)</f>
        <v>#N/A</v>
      </c>
      <c r="AL167" s="39" t="e">
        <f>IF(Accueil!AN22="",NA(),Accueil!AN22)</f>
        <v>#N/A</v>
      </c>
      <c r="AM167" s="39" t="e">
        <f>IF(Accueil!AO22="",NA(),Accueil!AO22)</f>
        <v>#N/A</v>
      </c>
      <c r="AN167" s="39" t="e">
        <f>IF(Accueil!AP22="",NA(),Accueil!AP22)</f>
        <v>#N/A</v>
      </c>
      <c r="AO167" s="39">
        <f>Accueil!AQ22</f>
        <v>3.5</v>
      </c>
    </row>
    <row r="168" spans="1:82" ht="15.75" thickBot="1" x14ac:dyDescent="0.3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</row>
    <row r="169" spans="1:82" ht="15.75" thickBot="1" x14ac:dyDescent="0.3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57" t="s">
        <v>12</v>
      </c>
      <c r="U169" s="58"/>
      <c r="V169" s="59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</row>
    <row r="170" spans="1:82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</row>
    <row r="171" spans="1:82" x14ac:dyDescent="0.25">
      <c r="A171" s="39" t="str">
        <f>Accueil!C12</f>
        <v>Pseudo</v>
      </c>
      <c r="B171" s="39" t="str">
        <f>Accueil!D12</f>
        <v>Total</v>
      </c>
      <c r="C171" s="39" t="str">
        <f>Accueil!E12</f>
        <v>J1</v>
      </c>
      <c r="D171" s="39" t="str">
        <f>Accueil!F12</f>
        <v>J2</v>
      </c>
      <c r="E171" s="39" t="str">
        <f>Accueil!G12</f>
        <v>J3</v>
      </c>
      <c r="F171" s="39" t="str">
        <f>Accueil!H12</f>
        <v>J4</v>
      </c>
      <c r="G171" s="39" t="str">
        <f>Accueil!I12</f>
        <v>J5</v>
      </c>
      <c r="H171" s="39" t="str">
        <f>Accueil!J12</f>
        <v>J6</v>
      </c>
      <c r="I171" s="39" t="str">
        <f>Accueil!K12</f>
        <v>J7</v>
      </c>
      <c r="J171" s="39" t="str">
        <f>Accueil!L12</f>
        <v>J8</v>
      </c>
      <c r="K171" s="39" t="str">
        <f>Accueil!M12</f>
        <v>J9</v>
      </c>
      <c r="L171" s="39" t="str">
        <f>Accueil!N12</f>
        <v>J10</v>
      </c>
      <c r="M171" s="39" t="str">
        <f>Accueil!O12</f>
        <v>J11</v>
      </c>
      <c r="N171" s="39" t="str">
        <f>Accueil!P12</f>
        <v>J12</v>
      </c>
      <c r="O171" s="39" t="str">
        <f>Accueil!Q12</f>
        <v>J13</v>
      </c>
      <c r="P171" s="39" t="str">
        <f>Accueil!R12</f>
        <v>J14</v>
      </c>
      <c r="Q171" s="39" t="str">
        <f>Accueil!S12</f>
        <v>J15</v>
      </c>
      <c r="R171" s="39" t="str">
        <f>Accueil!T12</f>
        <v>J16</v>
      </c>
      <c r="S171" s="39" t="str">
        <f>Accueil!U12</f>
        <v>J17</v>
      </c>
      <c r="T171" s="39" t="str">
        <f>Accueil!V12</f>
        <v>J18</v>
      </c>
      <c r="U171" s="39" t="str">
        <f>Accueil!W12</f>
        <v>J19</v>
      </c>
      <c r="V171" s="39" t="str">
        <f>Accueil!X12</f>
        <v>J20</v>
      </c>
      <c r="W171" s="39" t="str">
        <f>Accueil!Y12</f>
        <v>J21</v>
      </c>
      <c r="X171" s="39" t="str">
        <f>Accueil!Z12</f>
        <v>J22</v>
      </c>
      <c r="Y171" s="39" t="str">
        <f>Accueil!AA12</f>
        <v>J23</v>
      </c>
      <c r="Z171" s="39" t="str">
        <f>Accueil!AB12</f>
        <v>J24</v>
      </c>
      <c r="AA171" s="39" t="str">
        <f>Accueil!AC12</f>
        <v>J25</v>
      </c>
      <c r="AB171" s="39" t="str">
        <f>Accueil!AD12</f>
        <v>J26</v>
      </c>
      <c r="AC171" s="39" t="str">
        <f>Accueil!AE12</f>
        <v>J27</v>
      </c>
      <c r="AD171" s="39" t="str">
        <f>Accueil!AF12</f>
        <v>J28</v>
      </c>
      <c r="AE171" s="39" t="str">
        <f>Accueil!AG12</f>
        <v>J29</v>
      </c>
      <c r="AF171" s="39" t="str">
        <f>Accueil!AH12</f>
        <v>J30</v>
      </c>
      <c r="AG171" s="39" t="str">
        <f>Accueil!AI12</f>
        <v>J31</v>
      </c>
      <c r="AH171" s="39" t="str">
        <f>Accueil!AJ12</f>
        <v>J32</v>
      </c>
      <c r="AI171" s="39" t="str">
        <f>Accueil!AK12</f>
        <v>J33</v>
      </c>
      <c r="AJ171" s="39" t="str">
        <f>Accueil!AL12</f>
        <v>J34</v>
      </c>
      <c r="AK171" s="39" t="str">
        <f>Accueil!AM12</f>
        <v>J35</v>
      </c>
      <c r="AL171" s="39" t="str">
        <f>Accueil!AN12</f>
        <v>J36</v>
      </c>
      <c r="AM171" s="39" t="str">
        <f>Accueil!AO12</f>
        <v>J37</v>
      </c>
      <c r="AN171" s="39" t="str">
        <f>Accueil!AP12</f>
        <v>J38</v>
      </c>
      <c r="AO171" s="39" t="str">
        <f>Accueil!AQ12</f>
        <v>Moy. /10</v>
      </c>
    </row>
    <row r="172" spans="1:82" x14ac:dyDescent="0.25">
      <c r="A172" s="39" t="str">
        <f>Accueil!C13</f>
        <v>Régis</v>
      </c>
      <c r="B172" s="39">
        <f>Accueil!D13</f>
        <v>177</v>
      </c>
      <c r="C172" s="39">
        <f>Accueil!E13</f>
        <v>5</v>
      </c>
      <c r="D172" s="39">
        <f>Accueil!F13</f>
        <v>3</v>
      </c>
      <c r="E172" s="39">
        <f>Accueil!G13</f>
        <v>1</v>
      </c>
      <c r="F172" s="39">
        <f>Accueil!H13</f>
        <v>4</v>
      </c>
      <c r="G172" s="39">
        <f>Accueil!I13</f>
        <v>4</v>
      </c>
      <c r="H172" s="39">
        <f>Accueil!J13</f>
        <v>5</v>
      </c>
      <c r="I172" s="39">
        <f>Accueil!K13</f>
        <v>5</v>
      </c>
      <c r="J172" s="39">
        <f>Accueil!L13</f>
        <v>8</v>
      </c>
      <c r="K172" s="39">
        <f>Accueil!M13</f>
        <v>5</v>
      </c>
      <c r="L172" s="39">
        <f>Accueil!N13</f>
        <v>3</v>
      </c>
      <c r="M172" s="39">
        <f>Accueil!O13</f>
        <v>4</v>
      </c>
      <c r="N172" s="39">
        <f>Accueil!P13</f>
        <v>6</v>
      </c>
      <c r="O172" s="39">
        <f>Accueil!Q13</f>
        <v>5</v>
      </c>
      <c r="P172" s="39">
        <f>Accueil!R13</f>
        <v>3</v>
      </c>
      <c r="Q172" s="39">
        <f>Accueil!S13</f>
        <v>7</v>
      </c>
      <c r="R172" s="39">
        <f>Accueil!T13</f>
        <v>4</v>
      </c>
      <c r="S172" s="39">
        <f>Accueil!U13</f>
        <v>6</v>
      </c>
      <c r="T172" s="39">
        <f>Accueil!V13</f>
        <v>4</v>
      </c>
      <c r="U172" s="39">
        <f>Accueil!W13</f>
        <v>6</v>
      </c>
      <c r="V172" s="39">
        <f>Accueil!X13</f>
        <v>3</v>
      </c>
      <c r="W172" s="39">
        <f>Accueil!Y13</f>
        <v>5</v>
      </c>
      <c r="X172" s="39">
        <f>Accueil!Z13</f>
        <v>3</v>
      </c>
      <c r="Y172" s="39">
        <f>Accueil!AA13</f>
        <v>2</v>
      </c>
      <c r="Z172" s="39">
        <f>Accueil!AB13</f>
        <v>5</v>
      </c>
      <c r="AA172" s="39">
        <f>Accueil!AC13</f>
        <v>5</v>
      </c>
      <c r="AB172" s="39">
        <f>Accueil!AD13</f>
        <v>3</v>
      </c>
      <c r="AC172" s="39">
        <f>Accueil!AE13</f>
        <v>7</v>
      </c>
      <c r="AD172" s="39">
        <f>Accueil!AF13</f>
        <v>6</v>
      </c>
      <c r="AE172" s="39">
        <f>Accueil!AG13</f>
        <v>7</v>
      </c>
      <c r="AF172" s="39">
        <f>Accueil!AH13</f>
        <v>5</v>
      </c>
      <c r="AG172" s="39">
        <f>Accueil!AI13</f>
        <v>3</v>
      </c>
      <c r="AH172" s="39">
        <f>Accueil!AJ13</f>
        <v>5</v>
      </c>
      <c r="AI172" s="39">
        <f>Accueil!AK13</f>
        <v>5</v>
      </c>
      <c r="AJ172" s="39">
        <f>Accueil!AL13</f>
        <v>4</v>
      </c>
      <c r="AK172" s="39">
        <f>Accueil!AM13</f>
        <v>5</v>
      </c>
      <c r="AL172" s="39">
        <f>Accueil!AN13</f>
        <v>5</v>
      </c>
      <c r="AM172" s="39">
        <f>Accueil!AO13</f>
        <v>6</v>
      </c>
      <c r="AN172" s="39">
        <f>Accueil!AP13</f>
        <v>5</v>
      </c>
      <c r="AO172" s="39">
        <f>Accueil!AQ13</f>
        <v>4.6578947368421053</v>
      </c>
      <c r="AP172" s="40">
        <f>IF(C172=MAX(C172:C181),1,0)</f>
        <v>0</v>
      </c>
      <c r="AQ172" s="40">
        <f>IF(D172=MAX(D172:D181),1,0)</f>
        <v>0</v>
      </c>
      <c r="AR172" s="40">
        <f t="shared" ref="AR172:BC172" si="0">IF(E172=MAX(E172:E181),1,0)</f>
        <v>0</v>
      </c>
      <c r="AS172" s="40">
        <f t="shared" si="0"/>
        <v>1</v>
      </c>
      <c r="AT172" s="40">
        <f t="shared" si="0"/>
        <v>0</v>
      </c>
      <c r="AU172" s="40">
        <f t="shared" si="0"/>
        <v>0</v>
      </c>
      <c r="AV172" s="40">
        <f t="shared" si="0"/>
        <v>1</v>
      </c>
      <c r="AW172" s="40">
        <f t="shared" si="0"/>
        <v>1</v>
      </c>
      <c r="AX172" s="40">
        <f t="shared" si="0"/>
        <v>1</v>
      </c>
      <c r="AY172" s="40">
        <f t="shared" si="0"/>
        <v>0</v>
      </c>
      <c r="AZ172" s="40">
        <f t="shared" si="0"/>
        <v>0</v>
      </c>
      <c r="BA172" s="40">
        <f t="shared" si="0"/>
        <v>1</v>
      </c>
      <c r="BB172" s="40">
        <f t="shared" si="0"/>
        <v>0</v>
      </c>
      <c r="BC172" s="40">
        <f t="shared" si="0"/>
        <v>0</v>
      </c>
      <c r="BD172" s="40">
        <f>IF(Q172=MAX(Q172:Q181),1,0)</f>
        <v>1</v>
      </c>
      <c r="BE172" s="40">
        <f>IF(R172=MAX(R172:R181),1,0)</f>
        <v>0</v>
      </c>
      <c r="BF172" s="40">
        <f t="shared" ref="BF172:BG172" si="1">IF(S172=MAX(S172:S181),1,0)</f>
        <v>0</v>
      </c>
      <c r="BG172" s="40">
        <f t="shared" si="1"/>
        <v>1</v>
      </c>
      <c r="BH172" s="40">
        <f>IF(U172=MAX(U172:U181),1,0)</f>
        <v>0</v>
      </c>
      <c r="BI172" s="40">
        <f>IF(V172=MAX(V172:V181),1,0)</f>
        <v>0</v>
      </c>
      <c r="BJ172" s="40">
        <f t="shared" ref="BJ172:BU172" si="2">IF(W172=MAX(W172:W181),1,0)</f>
        <v>0</v>
      </c>
      <c r="BK172" s="40">
        <f t="shared" si="2"/>
        <v>0</v>
      </c>
      <c r="BL172" s="40">
        <f t="shared" si="2"/>
        <v>0</v>
      </c>
      <c r="BM172" s="40">
        <f t="shared" si="2"/>
        <v>0</v>
      </c>
      <c r="BN172" s="40">
        <f t="shared" si="2"/>
        <v>0</v>
      </c>
      <c r="BO172" s="40">
        <f t="shared" si="2"/>
        <v>0</v>
      </c>
      <c r="BP172" s="40">
        <f t="shared" si="2"/>
        <v>1</v>
      </c>
      <c r="BQ172" s="40">
        <f t="shared" si="2"/>
        <v>1</v>
      </c>
      <c r="BR172" s="40">
        <f t="shared" si="2"/>
        <v>1</v>
      </c>
      <c r="BS172" s="40">
        <f t="shared" si="2"/>
        <v>0</v>
      </c>
      <c r="BT172" s="40">
        <f t="shared" si="2"/>
        <v>0</v>
      </c>
      <c r="BU172" s="40">
        <f t="shared" si="2"/>
        <v>0</v>
      </c>
      <c r="BV172" s="40">
        <f>IF(AI172=MAX(AI172:AI181),1,0)</f>
        <v>0</v>
      </c>
      <c r="BW172" s="40">
        <f>IF(AJ172=MAX(AJ172:AJ181),1,0)</f>
        <v>0</v>
      </c>
      <c r="BX172" s="40">
        <f t="shared" ref="BX172:BZ172" si="3">IF(AK172=MAX(AK172:AK181),1,0)</f>
        <v>1</v>
      </c>
      <c r="BY172" s="40">
        <f t="shared" si="3"/>
        <v>0</v>
      </c>
      <c r="BZ172" s="40">
        <f t="shared" si="3"/>
        <v>1</v>
      </c>
      <c r="CA172" s="40">
        <f>IF(AN172=MAX(AN172:AN181),1,0)</f>
        <v>1</v>
      </c>
      <c r="CB172" s="14"/>
      <c r="CC172" s="14"/>
      <c r="CD172" s="14"/>
    </row>
    <row r="173" spans="1:82" x14ac:dyDescent="0.25">
      <c r="A173" s="39" t="str">
        <f>Accueil!C14</f>
        <v>Manu</v>
      </c>
      <c r="B173" s="39">
        <f>Accueil!D14</f>
        <v>176</v>
      </c>
      <c r="C173" s="39">
        <f>Accueil!E14</f>
        <v>4</v>
      </c>
      <c r="D173" s="39">
        <f>Accueil!F14</f>
        <v>6</v>
      </c>
      <c r="E173" s="39">
        <f>Accueil!G14</f>
        <v>4</v>
      </c>
      <c r="F173" s="39">
        <f>Accueil!H14</f>
        <v>1</v>
      </c>
      <c r="G173" s="39">
        <f>Accueil!I14</f>
        <v>3</v>
      </c>
      <c r="H173" s="39">
        <f>Accueil!J14</f>
        <v>5</v>
      </c>
      <c r="I173" s="39">
        <f>Accueil!K14</f>
        <v>4</v>
      </c>
      <c r="J173" s="39">
        <f>Accueil!L14</f>
        <v>7</v>
      </c>
      <c r="K173" s="39">
        <f>Accueil!M14</f>
        <v>5</v>
      </c>
      <c r="L173" s="39">
        <f>Accueil!N14</f>
        <v>5</v>
      </c>
      <c r="M173" s="39">
        <f>Accueil!O14</f>
        <v>7</v>
      </c>
      <c r="N173" s="39">
        <f>Accueil!P14</f>
        <v>4</v>
      </c>
      <c r="O173" s="39">
        <f>Accueil!Q14</f>
        <v>5</v>
      </c>
      <c r="P173" s="39">
        <f>Accueil!R14</f>
        <v>4</v>
      </c>
      <c r="Q173" s="39">
        <f>Accueil!S14</f>
        <v>6</v>
      </c>
      <c r="R173" s="39">
        <f>Accueil!T14</f>
        <v>5</v>
      </c>
      <c r="S173" s="39">
        <f>Accueil!U14</f>
        <v>7</v>
      </c>
      <c r="T173" s="39">
        <f>Accueil!V14</f>
        <v>3</v>
      </c>
      <c r="U173" s="39">
        <f>Accueil!W14</f>
        <v>7</v>
      </c>
      <c r="V173" s="39">
        <f>Accueil!X14</f>
        <v>5</v>
      </c>
      <c r="W173" s="39">
        <f>Accueil!Y14</f>
        <v>4</v>
      </c>
      <c r="X173" s="39">
        <f>Accueil!Z14</f>
        <v>3</v>
      </c>
      <c r="Y173" s="39">
        <f>Accueil!AA14</f>
        <v>2</v>
      </c>
      <c r="Z173" s="39">
        <f>Accueil!AB14</f>
        <v>4</v>
      </c>
      <c r="AA173" s="39">
        <f>Accueil!AC14</f>
        <v>3</v>
      </c>
      <c r="AB173" s="39">
        <f>Accueil!AD14</f>
        <v>6</v>
      </c>
      <c r="AC173" s="39">
        <f>Accueil!AE14</f>
        <v>3</v>
      </c>
      <c r="AD173" s="39">
        <f>Accueil!AF14</f>
        <v>4</v>
      </c>
      <c r="AE173" s="39">
        <f>Accueil!AG14</f>
        <v>6</v>
      </c>
      <c r="AF173" s="39">
        <f>Accueil!AH14</f>
        <v>3</v>
      </c>
      <c r="AG173" s="39">
        <f>Accueil!AI14</f>
        <v>7</v>
      </c>
      <c r="AH173" s="39">
        <f>Accueil!AJ14</f>
        <v>4</v>
      </c>
      <c r="AI173" s="39">
        <f>Accueil!AK14</f>
        <v>7</v>
      </c>
      <c r="AJ173" s="39">
        <f>Accueil!AL14</f>
        <v>5</v>
      </c>
      <c r="AK173" s="39">
        <f>Accueil!AM14</f>
        <v>4</v>
      </c>
      <c r="AL173" s="39">
        <f>Accueil!AN14</f>
        <v>5</v>
      </c>
      <c r="AM173" s="39">
        <f>Accueil!AO14</f>
        <v>4</v>
      </c>
      <c r="AN173" s="39">
        <f>Accueil!AP14</f>
        <v>5</v>
      </c>
      <c r="AO173" s="39">
        <f>Accueil!AQ14</f>
        <v>4.6315789473684212</v>
      </c>
      <c r="AP173" s="40">
        <f>IF(C173=MAX(C172:C181),1,0)</f>
        <v>0</v>
      </c>
      <c r="AQ173" s="40">
        <f>IF(D173=MAX(D172:D181),1,0)</f>
        <v>1</v>
      </c>
      <c r="AR173" s="40">
        <f t="shared" ref="AR173:BC173" si="4">IF(E173=MAX(E172:E181),1,0)</f>
        <v>0</v>
      </c>
      <c r="AS173" s="40">
        <f t="shared" si="4"/>
        <v>0</v>
      </c>
      <c r="AT173" s="40">
        <f t="shared" si="4"/>
        <v>0</v>
      </c>
      <c r="AU173" s="40">
        <f t="shared" si="4"/>
        <v>0</v>
      </c>
      <c r="AV173" s="40">
        <f t="shared" si="4"/>
        <v>0</v>
      </c>
      <c r="AW173" s="40">
        <f t="shared" si="4"/>
        <v>0</v>
      </c>
      <c r="AX173" s="40">
        <f t="shared" si="4"/>
        <v>1</v>
      </c>
      <c r="AY173" s="40">
        <f t="shared" si="4"/>
        <v>0</v>
      </c>
      <c r="AZ173" s="40">
        <f t="shared" si="4"/>
        <v>1</v>
      </c>
      <c r="BA173" s="40">
        <f t="shared" si="4"/>
        <v>0</v>
      </c>
      <c r="BB173" s="40">
        <f t="shared" si="4"/>
        <v>0</v>
      </c>
      <c r="BC173" s="40">
        <f t="shared" si="4"/>
        <v>0</v>
      </c>
      <c r="BD173" s="40">
        <f>IF(Q173=MAX(Q172:Q181),1,0)</f>
        <v>0</v>
      </c>
      <c r="BE173" s="40">
        <f>IF(R173=MAX(R172:R181),1,0)</f>
        <v>0</v>
      </c>
      <c r="BF173" s="40">
        <f t="shared" ref="BF173:BG173" si="5">IF(S173=MAX(S172:S181),1,0)</f>
        <v>1</v>
      </c>
      <c r="BG173" s="40">
        <f t="shared" si="5"/>
        <v>0</v>
      </c>
      <c r="BH173" s="40">
        <f>IF(U173=MAX(U172:U181),1,0)</f>
        <v>1</v>
      </c>
      <c r="BI173" s="40">
        <f>IF(V173=MAX(V172:V181),1,0)</f>
        <v>1</v>
      </c>
      <c r="BJ173" s="40">
        <f t="shared" ref="BJ173:BU173" si="6">IF(W173=MAX(W172:W181),1,0)</f>
        <v>0</v>
      </c>
      <c r="BK173" s="40">
        <f t="shared" si="6"/>
        <v>0</v>
      </c>
      <c r="BL173" s="40">
        <f t="shared" si="6"/>
        <v>0</v>
      </c>
      <c r="BM173" s="40">
        <f t="shared" si="6"/>
        <v>0</v>
      </c>
      <c r="BN173" s="40">
        <f t="shared" si="6"/>
        <v>0</v>
      </c>
      <c r="BO173" s="40">
        <f t="shared" si="6"/>
        <v>1</v>
      </c>
      <c r="BP173" s="40">
        <f t="shared" si="6"/>
        <v>0</v>
      </c>
      <c r="BQ173" s="40">
        <f t="shared" si="6"/>
        <v>0</v>
      </c>
      <c r="BR173" s="40">
        <f t="shared" si="6"/>
        <v>0</v>
      </c>
      <c r="BS173" s="40">
        <f t="shared" si="6"/>
        <v>0</v>
      </c>
      <c r="BT173" s="40">
        <f t="shared" si="6"/>
        <v>1</v>
      </c>
      <c r="BU173" s="40">
        <f t="shared" si="6"/>
        <v>0</v>
      </c>
      <c r="BV173" s="40">
        <f>IF(AI173=MAX(AI172:AI181),1,0)</f>
        <v>0</v>
      </c>
      <c r="BW173" s="40">
        <f>IF(AJ173=MAX(AJ172:AJ181),1,0)</f>
        <v>0</v>
      </c>
      <c r="BX173" s="40">
        <f t="shared" ref="BX173:BZ173" si="7">IF(AK173=MAX(AK172:AK181),1,0)</f>
        <v>0</v>
      </c>
      <c r="BY173" s="40">
        <f t="shared" si="7"/>
        <v>0</v>
      </c>
      <c r="BZ173" s="40">
        <f t="shared" si="7"/>
        <v>0</v>
      </c>
      <c r="CA173" s="40">
        <f>IF(AN173=MAX(AN172:AN181),1,0)</f>
        <v>1</v>
      </c>
      <c r="CB173" s="14"/>
      <c r="CC173" s="14"/>
      <c r="CD173" s="14"/>
    </row>
    <row r="174" spans="1:82" x14ac:dyDescent="0.25">
      <c r="A174" s="39" t="str">
        <f>Accueil!C15</f>
        <v>Rémi</v>
      </c>
      <c r="B174" s="39">
        <f>Accueil!D15</f>
        <v>171</v>
      </c>
      <c r="C174" s="39">
        <f>Accueil!E15</f>
        <v>4</v>
      </c>
      <c r="D174" s="39">
        <f>Accueil!F15</f>
        <v>4</v>
      </c>
      <c r="E174" s="39">
        <f>Accueil!G15</f>
        <v>6</v>
      </c>
      <c r="F174" s="39">
        <f>Accueil!H15</f>
        <v>2</v>
      </c>
      <c r="G174" s="39">
        <f>Accueil!I15</f>
        <v>2</v>
      </c>
      <c r="H174" s="39">
        <f>Accueil!J15</f>
        <v>5</v>
      </c>
      <c r="I174" s="39">
        <f>Accueil!K15</f>
        <v>3</v>
      </c>
      <c r="J174" s="39">
        <f>Accueil!L15</f>
        <v>6</v>
      </c>
      <c r="K174" s="39">
        <f>Accueil!M15</f>
        <v>2</v>
      </c>
      <c r="L174" s="39">
        <f>Accueil!N15</f>
        <v>5</v>
      </c>
      <c r="M174" s="39">
        <f>Accueil!O15</f>
        <v>6</v>
      </c>
      <c r="N174" s="39">
        <f>Accueil!P15</f>
        <v>5</v>
      </c>
      <c r="O174" s="39">
        <f>Accueil!Q15</f>
        <v>5</v>
      </c>
      <c r="P174" s="39">
        <f>Accueil!R15</f>
        <v>5</v>
      </c>
      <c r="Q174" s="39">
        <f>Accueil!S15</f>
        <v>5</v>
      </c>
      <c r="R174" s="39">
        <f>Accueil!T15</f>
        <v>7</v>
      </c>
      <c r="S174" s="39">
        <f>Accueil!U15</f>
        <v>4</v>
      </c>
      <c r="T174" s="39">
        <f>Accueil!V15</f>
        <v>2</v>
      </c>
      <c r="U174" s="39">
        <f>Accueil!W15</f>
        <v>6</v>
      </c>
      <c r="V174" s="39">
        <f>Accueil!X15</f>
        <v>4</v>
      </c>
      <c r="W174" s="39">
        <f>Accueil!Y15</f>
        <v>6</v>
      </c>
      <c r="X174" s="39">
        <f>Accueil!Z15</f>
        <v>1</v>
      </c>
      <c r="Y174" s="39">
        <f>Accueil!AA15</f>
        <v>2</v>
      </c>
      <c r="Z174" s="39">
        <f>Accueil!AB15</f>
        <v>5</v>
      </c>
      <c r="AA174" s="39">
        <f>Accueil!AC15</f>
        <v>6</v>
      </c>
      <c r="AB174" s="39">
        <f>Accueil!AD15</f>
        <v>4</v>
      </c>
      <c r="AC174" s="39">
        <f>Accueil!AE15</f>
        <v>4</v>
      </c>
      <c r="AD174" s="39">
        <f>Accueil!AF15</f>
        <v>3</v>
      </c>
      <c r="AE174" s="39">
        <f>Accueil!AG15</f>
        <v>4</v>
      </c>
      <c r="AF174" s="39">
        <f>Accueil!AH15</f>
        <v>5</v>
      </c>
      <c r="AG174" s="39">
        <f>Accueil!AI15</f>
        <v>4</v>
      </c>
      <c r="AH174" s="39">
        <f>Accueil!AJ15</f>
        <v>6</v>
      </c>
      <c r="AI174" s="39">
        <f>Accueil!AK15</f>
        <v>6</v>
      </c>
      <c r="AJ174" s="39">
        <f>Accueil!AL15</f>
        <v>8</v>
      </c>
      <c r="AK174" s="39">
        <f>Accueil!AM15</f>
        <v>4</v>
      </c>
      <c r="AL174" s="39">
        <f>Accueil!AN15</f>
        <v>6</v>
      </c>
      <c r="AM174" s="39">
        <f>Accueil!AO15</f>
        <v>4</v>
      </c>
      <c r="AN174" s="39">
        <f>Accueil!AP15</f>
        <v>5</v>
      </c>
      <c r="AO174" s="39">
        <f>Accueil!AQ15</f>
        <v>4.5</v>
      </c>
      <c r="AP174" s="40">
        <f>IF(C174=MAX(C172:C181),1,0)</f>
        <v>0</v>
      </c>
      <c r="AQ174" s="40">
        <f>IF(D174=MAX(D172:D181),1,0)</f>
        <v>0</v>
      </c>
      <c r="AR174" s="40">
        <f t="shared" ref="AR174:BC174" si="8">IF(E174=MAX(E172:E181),1,0)</f>
        <v>1</v>
      </c>
      <c r="AS174" s="40">
        <f t="shared" si="8"/>
        <v>0</v>
      </c>
      <c r="AT174" s="40">
        <f t="shared" si="8"/>
        <v>0</v>
      </c>
      <c r="AU174" s="40">
        <f t="shared" si="8"/>
        <v>0</v>
      </c>
      <c r="AV174" s="40">
        <f t="shared" si="8"/>
        <v>0</v>
      </c>
      <c r="AW174" s="40">
        <f t="shared" si="8"/>
        <v>0</v>
      </c>
      <c r="AX174" s="40">
        <f t="shared" si="8"/>
        <v>0</v>
      </c>
      <c r="AY174" s="40">
        <f t="shared" si="8"/>
        <v>0</v>
      </c>
      <c r="AZ174" s="40">
        <f t="shared" si="8"/>
        <v>0</v>
      </c>
      <c r="BA174" s="40">
        <f t="shared" si="8"/>
        <v>0</v>
      </c>
      <c r="BB174" s="40">
        <f t="shared" si="8"/>
        <v>0</v>
      </c>
      <c r="BC174" s="40">
        <f t="shared" si="8"/>
        <v>0</v>
      </c>
      <c r="BD174" s="40">
        <f>IF(Q174=MAX(Q172:Q181),1,0)</f>
        <v>0</v>
      </c>
      <c r="BE174" s="40">
        <f>IF(R174=MAX(R172:R181),1,0)</f>
        <v>1</v>
      </c>
      <c r="BF174" s="40">
        <f t="shared" ref="BF174:BG174" si="9">IF(S174=MAX(S172:S181),1,0)</f>
        <v>0</v>
      </c>
      <c r="BG174" s="40">
        <f t="shared" si="9"/>
        <v>0</v>
      </c>
      <c r="BH174" s="40">
        <f>IF(U174=MAX(U172:U181),1,0)</f>
        <v>0</v>
      </c>
      <c r="BI174" s="40">
        <f>IF(V174=MAX(V172:V181),1,0)</f>
        <v>0</v>
      </c>
      <c r="BJ174" s="40">
        <f t="shared" ref="BJ174:BU174" si="10">IF(W174=MAX(W172:W181),1,0)</f>
        <v>1</v>
      </c>
      <c r="BK174" s="40">
        <f t="shared" si="10"/>
        <v>0</v>
      </c>
      <c r="BL174" s="40">
        <f t="shared" si="10"/>
        <v>0</v>
      </c>
      <c r="BM174" s="40">
        <f t="shared" si="10"/>
        <v>0</v>
      </c>
      <c r="BN174" s="40">
        <f t="shared" si="10"/>
        <v>1</v>
      </c>
      <c r="BO174" s="40">
        <f t="shared" si="10"/>
        <v>0</v>
      </c>
      <c r="BP174" s="40">
        <f t="shared" si="10"/>
        <v>0</v>
      </c>
      <c r="BQ174" s="40">
        <f t="shared" si="10"/>
        <v>0</v>
      </c>
      <c r="BR174" s="40">
        <f t="shared" si="10"/>
        <v>0</v>
      </c>
      <c r="BS174" s="40">
        <f t="shared" si="10"/>
        <v>0</v>
      </c>
      <c r="BT174" s="40">
        <f t="shared" si="10"/>
        <v>0</v>
      </c>
      <c r="BU174" s="40">
        <f t="shared" si="10"/>
        <v>1</v>
      </c>
      <c r="BV174" s="40">
        <f>IF(AI174=MAX(AI172:AI181),1,0)</f>
        <v>0</v>
      </c>
      <c r="BW174" s="40">
        <f>IF(AJ174=MAX(AJ172:AJ181),1,0)</f>
        <v>1</v>
      </c>
      <c r="BX174" s="40">
        <f t="shared" ref="BX174:BZ174" si="11">IF(AK174=MAX(AK172:AK181),1,0)</f>
        <v>0</v>
      </c>
      <c r="BY174" s="40">
        <f t="shared" si="11"/>
        <v>1</v>
      </c>
      <c r="BZ174" s="40">
        <f t="shared" si="11"/>
        <v>0</v>
      </c>
      <c r="CA174" s="40">
        <f>IF(AN174=MAX(AN172:AN181),1,0)</f>
        <v>1</v>
      </c>
      <c r="CB174" s="14"/>
      <c r="CC174" s="14"/>
      <c r="CD174" s="14"/>
    </row>
    <row r="175" spans="1:82" x14ac:dyDescent="0.25">
      <c r="A175" s="39" t="str">
        <f>Accueil!C16</f>
        <v>James</v>
      </c>
      <c r="B175" s="39">
        <f>Accueil!D16</f>
        <v>168</v>
      </c>
      <c r="C175" s="39">
        <f>Accueil!E16</f>
        <v>5</v>
      </c>
      <c r="D175" s="39">
        <f>Accueil!F16</f>
        <v>0</v>
      </c>
      <c r="E175" s="39">
        <f>Accueil!G16</f>
        <v>4</v>
      </c>
      <c r="F175" s="39">
        <f>Accueil!H16</f>
        <v>2</v>
      </c>
      <c r="G175" s="39">
        <f>Accueil!I16</f>
        <v>4</v>
      </c>
      <c r="H175" s="39">
        <f>Accueil!J16</f>
        <v>6</v>
      </c>
      <c r="I175" s="39">
        <f>Accueil!K16</f>
        <v>0</v>
      </c>
      <c r="J175" s="39">
        <f>Accueil!L16</f>
        <v>0</v>
      </c>
      <c r="K175" s="39">
        <f>Accueil!M16</f>
        <v>4</v>
      </c>
      <c r="L175" s="39">
        <f>Accueil!N16</f>
        <v>4</v>
      </c>
      <c r="M175" s="39">
        <f>Accueil!O16</f>
        <v>6</v>
      </c>
      <c r="N175" s="39">
        <f>Accueil!P16</f>
        <v>5</v>
      </c>
      <c r="O175" s="39">
        <f>Accueil!Q16</f>
        <v>6</v>
      </c>
      <c r="P175" s="39">
        <f>Accueil!R16</f>
        <v>5</v>
      </c>
      <c r="Q175" s="39">
        <f>Accueil!S16</f>
        <v>5</v>
      </c>
      <c r="R175" s="39">
        <f>Accueil!T16</f>
        <v>4</v>
      </c>
      <c r="S175" s="39">
        <f>Accueil!U16</f>
        <v>7</v>
      </c>
      <c r="T175" s="39">
        <f>Accueil!V16</f>
        <v>3</v>
      </c>
      <c r="U175" s="39">
        <f>Accueil!W16</f>
        <v>5</v>
      </c>
      <c r="V175" s="39">
        <f>Accueil!X16</f>
        <v>4</v>
      </c>
      <c r="W175" s="39">
        <f>Accueil!Y16</f>
        <v>5</v>
      </c>
      <c r="X175" s="39">
        <f>Accueil!Z16</f>
        <v>5</v>
      </c>
      <c r="Y175" s="39">
        <f>Accueil!AA16</f>
        <v>2</v>
      </c>
      <c r="Z175" s="39">
        <f>Accueil!AB16</f>
        <v>4</v>
      </c>
      <c r="AA175" s="39">
        <f>Accueil!AC16</f>
        <v>4</v>
      </c>
      <c r="AB175" s="39">
        <f>Accueil!AD16</f>
        <v>4</v>
      </c>
      <c r="AC175" s="39">
        <f>Accueil!AE16</f>
        <v>6</v>
      </c>
      <c r="AD175" s="39">
        <f>Accueil!AF16</f>
        <v>6</v>
      </c>
      <c r="AE175" s="39">
        <f>Accueil!AG16</f>
        <v>4</v>
      </c>
      <c r="AF175" s="39">
        <f>Accueil!AH16</f>
        <v>6</v>
      </c>
      <c r="AG175" s="39">
        <f>Accueil!AI16</f>
        <v>5</v>
      </c>
      <c r="AH175" s="39">
        <f>Accueil!AJ16</f>
        <v>6</v>
      </c>
      <c r="AI175" s="39">
        <f>Accueil!AK16</f>
        <v>7</v>
      </c>
      <c r="AJ175" s="39">
        <f>Accueil!AL16</f>
        <v>5</v>
      </c>
      <c r="AK175" s="39">
        <f>Accueil!AM16</f>
        <v>4</v>
      </c>
      <c r="AL175" s="39">
        <f>Accueil!AN16</f>
        <v>6</v>
      </c>
      <c r="AM175" s="39">
        <f>Accueil!AO16</f>
        <v>5</v>
      </c>
      <c r="AN175" s="39">
        <f>Accueil!AP16</f>
        <v>5</v>
      </c>
      <c r="AO175" s="39">
        <f>Accueil!AQ16</f>
        <v>4.8</v>
      </c>
      <c r="AP175" s="40">
        <f>IF(C175=MAX(C172:C181),1,0)</f>
        <v>0</v>
      </c>
      <c r="AQ175" s="40">
        <f>IF(D175=MAX(D172:D181),1,0)</f>
        <v>0</v>
      </c>
      <c r="AR175" s="40">
        <f t="shared" ref="AR175:BC175" si="12">IF(E175=MAX(E172:E181),1,0)</f>
        <v>0</v>
      </c>
      <c r="AS175" s="40">
        <f t="shared" si="12"/>
        <v>0</v>
      </c>
      <c r="AT175" s="40">
        <f t="shared" si="12"/>
        <v>0</v>
      </c>
      <c r="AU175" s="40">
        <f t="shared" si="12"/>
        <v>0</v>
      </c>
      <c r="AV175" s="40">
        <f t="shared" si="12"/>
        <v>0</v>
      </c>
      <c r="AW175" s="40">
        <f t="shared" si="12"/>
        <v>0</v>
      </c>
      <c r="AX175" s="40">
        <f t="shared" si="12"/>
        <v>0</v>
      </c>
      <c r="AY175" s="40">
        <f t="shared" si="12"/>
        <v>0</v>
      </c>
      <c r="AZ175" s="40">
        <f t="shared" si="12"/>
        <v>0</v>
      </c>
      <c r="BA175" s="40">
        <f t="shared" si="12"/>
        <v>0</v>
      </c>
      <c r="BB175" s="40">
        <f t="shared" si="12"/>
        <v>1</v>
      </c>
      <c r="BC175" s="40">
        <f t="shared" si="12"/>
        <v>0</v>
      </c>
      <c r="BD175" s="40">
        <f>IF(Q175=MAX(Q172:Q181),1,0)</f>
        <v>0</v>
      </c>
      <c r="BE175" s="40">
        <f>IF(R175=MAX(R172:R181),1,0)</f>
        <v>0</v>
      </c>
      <c r="BF175" s="40">
        <f t="shared" ref="BF175:BG175" si="13">IF(S175=MAX(S172:S181),1,0)</f>
        <v>1</v>
      </c>
      <c r="BG175" s="40">
        <f t="shared" si="13"/>
        <v>0</v>
      </c>
      <c r="BH175" s="40">
        <f>IF(U175=MAX(U172:U181),1,0)</f>
        <v>0</v>
      </c>
      <c r="BI175" s="40">
        <f>IF(V175=MAX(V172:V181),1,0)</f>
        <v>0</v>
      </c>
      <c r="BJ175" s="40">
        <f t="shared" ref="BJ175:BU175" si="14">IF(W175=MAX(W172:W181),1,0)</f>
        <v>0</v>
      </c>
      <c r="BK175" s="40">
        <f t="shared" si="14"/>
        <v>1</v>
      </c>
      <c r="BL175" s="40">
        <f t="shared" si="14"/>
        <v>0</v>
      </c>
      <c r="BM175" s="40">
        <f t="shared" si="14"/>
        <v>0</v>
      </c>
      <c r="BN175" s="40">
        <f t="shared" si="14"/>
        <v>0</v>
      </c>
      <c r="BO175" s="40">
        <f t="shared" si="14"/>
        <v>0</v>
      </c>
      <c r="BP175" s="40">
        <f t="shared" si="14"/>
        <v>0</v>
      </c>
      <c r="BQ175" s="40">
        <f t="shared" si="14"/>
        <v>1</v>
      </c>
      <c r="BR175" s="40">
        <f t="shared" si="14"/>
        <v>0</v>
      </c>
      <c r="BS175" s="40">
        <f t="shared" si="14"/>
        <v>1</v>
      </c>
      <c r="BT175" s="40">
        <f t="shared" si="14"/>
        <v>0</v>
      </c>
      <c r="BU175" s="40">
        <f t="shared" si="14"/>
        <v>1</v>
      </c>
      <c r="BV175" s="40">
        <f>IF(AI175=MAX(AI172:AI181),1,0)</f>
        <v>0</v>
      </c>
      <c r="BW175" s="40">
        <f>IF(AJ175=MAX(AJ172:AJ181),1,0)</f>
        <v>0</v>
      </c>
      <c r="BX175" s="40">
        <f t="shared" ref="BX175:BZ175" si="15">IF(AK175=MAX(AK172:AK181),1,0)</f>
        <v>0</v>
      </c>
      <c r="BY175" s="40">
        <f t="shared" si="15"/>
        <v>1</v>
      </c>
      <c r="BZ175" s="40">
        <f t="shared" si="15"/>
        <v>0</v>
      </c>
      <c r="CA175" s="40">
        <f>IF(AN175=MAX(AN172:AN181),1,0)</f>
        <v>1</v>
      </c>
      <c r="CB175" s="14"/>
      <c r="CC175" s="14"/>
      <c r="CD175" s="14"/>
    </row>
    <row r="176" spans="1:82" x14ac:dyDescent="0.25">
      <c r="A176" s="39" t="str">
        <f>Accueil!C17</f>
        <v>Sarah</v>
      </c>
      <c r="B176" s="39">
        <f>Accueil!D17</f>
        <v>167</v>
      </c>
      <c r="C176" s="39">
        <f>Accueil!E17</f>
        <v>4</v>
      </c>
      <c r="D176" s="39">
        <f>Accueil!F17</f>
        <v>5</v>
      </c>
      <c r="E176" s="39">
        <f>Accueil!G17</f>
        <v>3</v>
      </c>
      <c r="F176" s="39">
        <f>Accueil!H17</f>
        <v>2</v>
      </c>
      <c r="G176" s="39">
        <f>Accueil!I17</f>
        <v>5</v>
      </c>
      <c r="H176" s="39">
        <f>Accueil!J17</f>
        <v>2</v>
      </c>
      <c r="I176" s="39">
        <f>Accueil!K17</f>
        <v>5</v>
      </c>
      <c r="J176" s="39">
        <f>Accueil!L17</f>
        <v>5</v>
      </c>
      <c r="K176" s="39">
        <f>Accueil!M17</f>
        <v>4</v>
      </c>
      <c r="L176" s="39">
        <f>Accueil!N17</f>
        <v>6</v>
      </c>
      <c r="M176" s="39">
        <f>Accueil!O17</f>
        <v>6</v>
      </c>
      <c r="N176" s="39">
        <f>Accueil!P17</f>
        <v>5</v>
      </c>
      <c r="O176" s="39">
        <f>Accueil!Q17</f>
        <v>2</v>
      </c>
      <c r="P176" s="39">
        <f>Accueil!R17</f>
        <v>6</v>
      </c>
      <c r="Q176" s="39">
        <f>Accueil!S17</f>
        <v>5</v>
      </c>
      <c r="R176" s="39">
        <f>Accueil!T17</f>
        <v>6</v>
      </c>
      <c r="S176" s="39">
        <f>Accueil!U17</f>
        <v>1</v>
      </c>
      <c r="T176" s="39">
        <f>Accueil!V17</f>
        <v>4</v>
      </c>
      <c r="U176" s="39">
        <f>Accueil!W17</f>
        <v>4</v>
      </c>
      <c r="V176" s="39">
        <f>Accueil!X17</f>
        <v>3</v>
      </c>
      <c r="W176" s="39">
        <f>Accueil!Y17</f>
        <v>5</v>
      </c>
      <c r="X176" s="39">
        <f>Accueil!Z17</f>
        <v>4</v>
      </c>
      <c r="Y176" s="39">
        <f>Accueil!AA17</f>
        <v>4</v>
      </c>
      <c r="Z176" s="39">
        <f>Accueil!AB17</f>
        <v>6</v>
      </c>
      <c r="AA176" s="39">
        <f>Accueil!AC17</f>
        <v>4</v>
      </c>
      <c r="AB176" s="39">
        <f>Accueil!AD17</f>
        <v>2</v>
      </c>
      <c r="AC176" s="39">
        <f>Accueil!AE17</f>
        <v>3</v>
      </c>
      <c r="AD176" s="39">
        <f>Accueil!AF17</f>
        <v>4</v>
      </c>
      <c r="AE176" s="39">
        <f>Accueil!AG17</f>
        <v>6</v>
      </c>
      <c r="AF176" s="39">
        <f>Accueil!AH17</f>
        <v>4</v>
      </c>
      <c r="AG176" s="39">
        <f>Accueil!AI17</f>
        <v>6</v>
      </c>
      <c r="AH176" s="39">
        <f>Accueil!AJ17</f>
        <v>5</v>
      </c>
      <c r="AI176" s="39">
        <f>Accueil!AK17</f>
        <v>8</v>
      </c>
      <c r="AJ176" s="39">
        <f>Accueil!AL17</f>
        <v>5</v>
      </c>
      <c r="AK176" s="39">
        <f>Accueil!AM17</f>
        <v>4</v>
      </c>
      <c r="AL176" s="39">
        <f>Accueil!AN17</f>
        <v>6</v>
      </c>
      <c r="AM176" s="39">
        <f>Accueil!AO17</f>
        <v>5</v>
      </c>
      <c r="AN176" s="39">
        <f>Accueil!AP17</f>
        <v>3</v>
      </c>
      <c r="AO176" s="39">
        <f>Accueil!AQ17</f>
        <v>4.3947368421052628</v>
      </c>
      <c r="AP176" s="40">
        <f>IF(C176=MAX(C172:C181),1,0)</f>
        <v>0</v>
      </c>
      <c r="AQ176" s="40">
        <f>IF(D176=MAX(D172:D181),1,0)</f>
        <v>0</v>
      </c>
      <c r="AR176" s="40">
        <f t="shared" ref="AR176:BC176" si="16">IF(E176=MAX(E172:E181),1,0)</f>
        <v>0</v>
      </c>
      <c r="AS176" s="40">
        <f t="shared" si="16"/>
        <v>0</v>
      </c>
      <c r="AT176" s="40">
        <f t="shared" si="16"/>
        <v>0</v>
      </c>
      <c r="AU176" s="40">
        <f t="shared" si="16"/>
        <v>0</v>
      </c>
      <c r="AV176" s="40">
        <f t="shared" si="16"/>
        <v>1</v>
      </c>
      <c r="AW176" s="40">
        <f t="shared" si="16"/>
        <v>0</v>
      </c>
      <c r="AX176" s="40">
        <f t="shared" si="16"/>
        <v>0</v>
      </c>
      <c r="AY176" s="40">
        <f t="shared" si="16"/>
        <v>1</v>
      </c>
      <c r="AZ176" s="40">
        <f t="shared" si="16"/>
        <v>0</v>
      </c>
      <c r="BA176" s="40">
        <f t="shared" si="16"/>
        <v>0</v>
      </c>
      <c r="BB176" s="40">
        <f t="shared" si="16"/>
        <v>0</v>
      </c>
      <c r="BC176" s="40">
        <f t="shared" si="16"/>
        <v>1</v>
      </c>
      <c r="BD176" s="40">
        <f>IF(Q176=MAX(Q172:Q181),1,0)</f>
        <v>0</v>
      </c>
      <c r="BE176" s="40">
        <f>IF(R176=MAX(R172:R181),1,0)</f>
        <v>0</v>
      </c>
      <c r="BF176" s="40">
        <f t="shared" ref="BF176:BG176" si="17">IF(S176=MAX(S172:S181),1,0)</f>
        <v>0</v>
      </c>
      <c r="BG176" s="40">
        <f t="shared" si="17"/>
        <v>1</v>
      </c>
      <c r="BH176" s="40">
        <f>IF(U176=MAX(U172:U181),1,0)</f>
        <v>0</v>
      </c>
      <c r="BI176" s="40">
        <f>IF(V176=MAX(V172:V181),1,0)</f>
        <v>0</v>
      </c>
      <c r="BJ176" s="40">
        <f t="shared" ref="BJ176:BU176" si="18">IF(W176=MAX(W172:W181),1,0)</f>
        <v>0</v>
      </c>
      <c r="BK176" s="40">
        <f t="shared" si="18"/>
        <v>0</v>
      </c>
      <c r="BL176" s="40">
        <f t="shared" si="18"/>
        <v>1</v>
      </c>
      <c r="BM176" s="40">
        <f t="shared" si="18"/>
        <v>1</v>
      </c>
      <c r="BN176" s="40">
        <f t="shared" si="18"/>
        <v>0</v>
      </c>
      <c r="BO176" s="40">
        <f t="shared" si="18"/>
        <v>0</v>
      </c>
      <c r="BP176" s="40">
        <f t="shared" si="18"/>
        <v>0</v>
      </c>
      <c r="BQ176" s="40">
        <f t="shared" si="18"/>
        <v>0</v>
      </c>
      <c r="BR176" s="40">
        <f t="shared" si="18"/>
        <v>0</v>
      </c>
      <c r="BS176" s="40">
        <f t="shared" si="18"/>
        <v>0</v>
      </c>
      <c r="BT176" s="40">
        <f t="shared" si="18"/>
        <v>0</v>
      </c>
      <c r="BU176" s="40">
        <f t="shared" si="18"/>
        <v>0</v>
      </c>
      <c r="BV176" s="40">
        <f>IF(AI176=MAX(AI172:AI181),1,0)</f>
        <v>1</v>
      </c>
      <c r="BW176" s="40">
        <f>IF(AJ176=MAX(AJ172:AJ181),1,0)</f>
        <v>0</v>
      </c>
      <c r="BX176" s="40">
        <f t="shared" ref="BX176:BZ176" si="19">IF(AK176=MAX(AK172:AK181),1,0)</f>
        <v>0</v>
      </c>
      <c r="BY176" s="40">
        <f t="shared" si="19"/>
        <v>1</v>
      </c>
      <c r="BZ176" s="40">
        <f t="shared" si="19"/>
        <v>0</v>
      </c>
      <c r="CA176" s="40">
        <f>IF(AN176=MAX(AN172:AN181),1,0)</f>
        <v>0</v>
      </c>
      <c r="CB176" s="14"/>
      <c r="CC176" s="14"/>
      <c r="CD176" s="14"/>
    </row>
    <row r="177" spans="1:82" x14ac:dyDescent="0.25">
      <c r="A177" s="39" t="str">
        <f>Accueil!C18</f>
        <v>Mélanie</v>
      </c>
      <c r="B177" s="39">
        <f>Accueil!D18</f>
        <v>162</v>
      </c>
      <c r="C177" s="39">
        <f>Accueil!E18</f>
        <v>3</v>
      </c>
      <c r="D177" s="39">
        <f>Accueil!F18</f>
        <v>5</v>
      </c>
      <c r="E177" s="39">
        <f>Accueil!G18</f>
        <v>2</v>
      </c>
      <c r="F177" s="39">
        <f>Accueil!H18</f>
        <v>4</v>
      </c>
      <c r="G177" s="39">
        <f>Accueil!I18</f>
        <v>7</v>
      </c>
      <c r="H177" s="39">
        <f>Accueil!J18</f>
        <v>5</v>
      </c>
      <c r="I177" s="39">
        <f>Accueil!K18</f>
        <v>2</v>
      </c>
      <c r="J177" s="39">
        <f>Accueil!L18</f>
        <v>3</v>
      </c>
      <c r="K177" s="39">
        <f>Accueil!M18</f>
        <v>3</v>
      </c>
      <c r="L177" s="39">
        <f>Accueil!N18</f>
        <v>6</v>
      </c>
      <c r="M177" s="39">
        <f>Accueil!O18</f>
        <v>4</v>
      </c>
      <c r="N177" s="39">
        <f>Accueil!P18</f>
        <v>4</v>
      </c>
      <c r="O177" s="39">
        <f>Accueil!Q18</f>
        <v>4</v>
      </c>
      <c r="P177" s="39">
        <f>Accueil!R18</f>
        <v>5</v>
      </c>
      <c r="Q177" s="39">
        <f>Accueil!S18</f>
        <v>2</v>
      </c>
      <c r="R177" s="39">
        <f>Accueil!T18</f>
        <v>6</v>
      </c>
      <c r="S177" s="39">
        <f>Accueil!U18</f>
        <v>4</v>
      </c>
      <c r="T177" s="39">
        <f>Accueil!V18</f>
        <v>2</v>
      </c>
      <c r="U177" s="39">
        <f>Accueil!W18</f>
        <v>3</v>
      </c>
      <c r="V177" s="39">
        <f>Accueil!X18</f>
        <v>1</v>
      </c>
      <c r="W177" s="39">
        <f>Accueil!Y18</f>
        <v>4</v>
      </c>
      <c r="X177" s="39">
        <f>Accueil!Z18</f>
        <v>4</v>
      </c>
      <c r="Y177" s="39">
        <f>Accueil!AA18</f>
        <v>3</v>
      </c>
      <c r="Z177" s="39">
        <f>Accueil!AB18</f>
        <v>5</v>
      </c>
      <c r="AA177" s="39">
        <f>Accueil!AC18</f>
        <v>5</v>
      </c>
      <c r="AB177" s="39">
        <f>Accueil!AD18</f>
        <v>3</v>
      </c>
      <c r="AC177" s="39">
        <f>Accueil!AE18</f>
        <v>5</v>
      </c>
      <c r="AD177" s="39">
        <f>Accueil!AF18</f>
        <v>5</v>
      </c>
      <c r="AE177" s="39">
        <f>Accueil!AG18</f>
        <v>4</v>
      </c>
      <c r="AF177" s="39">
        <f>Accueil!AH18</f>
        <v>5</v>
      </c>
      <c r="AG177" s="39">
        <f>Accueil!AI18</f>
        <v>6</v>
      </c>
      <c r="AH177" s="39">
        <f>Accueil!AJ18</f>
        <v>5</v>
      </c>
      <c r="AI177" s="39">
        <f>Accueil!AK18</f>
        <v>8</v>
      </c>
      <c r="AJ177" s="39">
        <f>Accueil!AL18</f>
        <v>4</v>
      </c>
      <c r="AK177" s="39">
        <f>Accueil!AM18</f>
        <v>5</v>
      </c>
      <c r="AL177" s="39">
        <f>Accueil!AN18</f>
        <v>6</v>
      </c>
      <c r="AM177" s="39">
        <f>Accueil!AO18</f>
        <v>5</v>
      </c>
      <c r="AN177" s="39">
        <f>Accueil!AP18</f>
        <v>5</v>
      </c>
      <c r="AO177" s="39">
        <f>Accueil!AQ18</f>
        <v>4.2631578947368425</v>
      </c>
      <c r="AP177" s="40">
        <f>IF(C177=MAX(C172:C181),1,0)</f>
        <v>0</v>
      </c>
      <c r="AQ177" s="40">
        <f>IF(D177=MAX(D172:D181),1,0)</f>
        <v>0</v>
      </c>
      <c r="AR177" s="40">
        <f t="shared" ref="AR177:BC177" si="20">IF(E177=MAX(E172:E181),1,0)</f>
        <v>0</v>
      </c>
      <c r="AS177" s="40">
        <f t="shared" si="20"/>
        <v>1</v>
      </c>
      <c r="AT177" s="40">
        <f t="shared" si="20"/>
        <v>1</v>
      </c>
      <c r="AU177" s="40">
        <f t="shared" si="20"/>
        <v>0</v>
      </c>
      <c r="AV177" s="40">
        <f t="shared" si="20"/>
        <v>0</v>
      </c>
      <c r="AW177" s="40">
        <f t="shared" si="20"/>
        <v>0</v>
      </c>
      <c r="AX177" s="40">
        <f t="shared" si="20"/>
        <v>0</v>
      </c>
      <c r="AY177" s="40">
        <f t="shared" si="20"/>
        <v>1</v>
      </c>
      <c r="AZ177" s="40">
        <f t="shared" si="20"/>
        <v>0</v>
      </c>
      <c r="BA177" s="40">
        <f t="shared" si="20"/>
        <v>0</v>
      </c>
      <c r="BB177" s="40">
        <f t="shared" si="20"/>
        <v>0</v>
      </c>
      <c r="BC177" s="40">
        <f t="shared" si="20"/>
        <v>0</v>
      </c>
      <c r="BD177" s="40">
        <f>IF(Q177=MAX(Q172:Q181),1,0)</f>
        <v>0</v>
      </c>
      <c r="BE177" s="40">
        <f>IF(R177=MAX(R172:R181),1,0)</f>
        <v>0</v>
      </c>
      <c r="BF177" s="40">
        <f t="shared" ref="BF177:BG177" si="21">IF(S177=MAX(S172:S181),1,0)</f>
        <v>0</v>
      </c>
      <c r="BG177" s="40">
        <f t="shared" si="21"/>
        <v>0</v>
      </c>
      <c r="BH177" s="40">
        <f>IF(U177=MAX(U172:U181),1,0)</f>
        <v>0</v>
      </c>
      <c r="BI177" s="40">
        <f>IF(V177=MAX(V172:V181),1,0)</f>
        <v>0</v>
      </c>
      <c r="BJ177" s="40">
        <f t="shared" ref="BJ177:BU177" si="22">IF(W177=MAX(W172:W181),1,0)</f>
        <v>0</v>
      </c>
      <c r="BK177" s="40">
        <f t="shared" si="22"/>
        <v>0</v>
      </c>
      <c r="BL177" s="40">
        <f t="shared" si="22"/>
        <v>0</v>
      </c>
      <c r="BM177" s="40">
        <f t="shared" si="22"/>
        <v>0</v>
      </c>
      <c r="BN177" s="40">
        <f t="shared" si="22"/>
        <v>0</v>
      </c>
      <c r="BO177" s="40">
        <f t="shared" si="22"/>
        <v>0</v>
      </c>
      <c r="BP177" s="40">
        <f t="shared" si="22"/>
        <v>0</v>
      </c>
      <c r="BQ177" s="40">
        <f t="shared" si="22"/>
        <v>0</v>
      </c>
      <c r="BR177" s="40">
        <f t="shared" si="22"/>
        <v>0</v>
      </c>
      <c r="BS177" s="40">
        <f t="shared" si="22"/>
        <v>0</v>
      </c>
      <c r="BT177" s="40">
        <f t="shared" si="22"/>
        <v>0</v>
      </c>
      <c r="BU177" s="40">
        <f t="shared" si="22"/>
        <v>0</v>
      </c>
      <c r="BV177" s="40">
        <f>IF(AI177=MAX(AI172:AI181),1,0)</f>
        <v>1</v>
      </c>
      <c r="BW177" s="40">
        <f>IF(AJ177=MAX(AJ172:AJ181),1,0)</f>
        <v>0</v>
      </c>
      <c r="BX177" s="40">
        <f t="shared" ref="BX177:BZ177" si="23">IF(AK177=MAX(AK172:AK181),1,0)</f>
        <v>1</v>
      </c>
      <c r="BY177" s="40">
        <f t="shared" si="23"/>
        <v>1</v>
      </c>
      <c r="BZ177" s="40">
        <f t="shared" si="23"/>
        <v>0</v>
      </c>
      <c r="CA177" s="40">
        <f>IF(AN177=MAX(AN172:AN181),1,0)</f>
        <v>1</v>
      </c>
      <c r="CB177" s="14"/>
      <c r="CC177" s="14"/>
      <c r="CD177" s="14"/>
    </row>
    <row r="178" spans="1:82" x14ac:dyDescent="0.25">
      <c r="A178" s="39" t="str">
        <f>Accueil!C19</f>
        <v>Axel</v>
      </c>
      <c r="B178" s="39">
        <f>Accueil!D19</f>
        <v>85</v>
      </c>
      <c r="C178" s="39">
        <f>Accueil!E19</f>
        <v>6</v>
      </c>
      <c r="D178" s="39">
        <f>Accueil!F19</f>
        <v>6</v>
      </c>
      <c r="E178" s="39">
        <f>Accueil!G19</f>
        <v>4</v>
      </c>
      <c r="F178" s="39">
        <f>Accueil!H19</f>
        <v>3</v>
      </c>
      <c r="G178" s="39">
        <f>Accueil!I19</f>
        <v>3</v>
      </c>
      <c r="H178" s="39">
        <f>Accueil!J19</f>
        <v>0</v>
      </c>
      <c r="I178" s="39">
        <f>Accueil!K19</f>
        <v>4</v>
      </c>
      <c r="J178" s="39">
        <f>Accueil!L19</f>
        <v>6</v>
      </c>
      <c r="K178" s="39">
        <f>Accueil!M19</f>
        <v>2</v>
      </c>
      <c r="L178" s="39">
        <f>Accueil!N19</f>
        <v>3</v>
      </c>
      <c r="M178" s="39">
        <f>Accueil!O19</f>
        <v>6</v>
      </c>
      <c r="N178" s="39">
        <f>Accueil!P19</f>
        <v>6</v>
      </c>
      <c r="O178" s="39">
        <f>Accueil!Q19</f>
        <v>5</v>
      </c>
      <c r="P178" s="39">
        <f>Accueil!R19</f>
        <v>6</v>
      </c>
      <c r="Q178" s="39">
        <f>Accueil!S19</f>
        <v>6</v>
      </c>
      <c r="R178" s="39">
        <f>Accueil!T19</f>
        <v>3</v>
      </c>
      <c r="S178" s="39">
        <f>Accueil!U19</f>
        <v>3</v>
      </c>
      <c r="T178" s="39">
        <f>Accueil!V19</f>
        <v>2</v>
      </c>
      <c r="U178" s="39">
        <f>Accueil!W19</f>
        <v>3</v>
      </c>
      <c r="V178" s="39">
        <f>Accueil!X19</f>
        <v>3</v>
      </c>
      <c r="W178" s="39">
        <f>Accueil!Y19</f>
        <v>5</v>
      </c>
      <c r="X178" s="39">
        <f>Accueil!Z19</f>
        <v>0</v>
      </c>
      <c r="Y178" s="39">
        <f>Accueil!AA19</f>
        <v>0</v>
      </c>
      <c r="Z178" s="39">
        <f>Accueil!AB19</f>
        <v>0</v>
      </c>
      <c r="AA178" s="39">
        <f>Accueil!AC19</f>
        <v>0</v>
      </c>
      <c r="AB178" s="39">
        <f>Accueil!AD19</f>
        <v>0</v>
      </c>
      <c r="AC178" s="39">
        <f>Accueil!AE19</f>
        <v>0</v>
      </c>
      <c r="AD178" s="39">
        <f>Accueil!AF19</f>
        <v>0</v>
      </c>
      <c r="AE178" s="39">
        <f>Accueil!AG19</f>
        <v>0</v>
      </c>
      <c r="AF178" s="39">
        <f>Accueil!AH19</f>
        <v>0</v>
      </c>
      <c r="AG178" s="39">
        <f>Accueil!AI19</f>
        <v>0</v>
      </c>
      <c r="AH178" s="39">
        <f>Accueil!AJ19</f>
        <v>0</v>
      </c>
      <c r="AI178" s="39">
        <f>Accueil!AK19</f>
        <v>0</v>
      </c>
      <c r="AJ178" s="39">
        <f>Accueil!AL19</f>
        <v>0</v>
      </c>
      <c r="AK178" s="39">
        <f>Accueil!AM19</f>
        <v>0</v>
      </c>
      <c r="AL178" s="39">
        <f>Accueil!AN19</f>
        <v>0</v>
      </c>
      <c r="AM178" s="39">
        <f>Accueil!AO19</f>
        <v>0</v>
      </c>
      <c r="AN178" s="39">
        <f>Accueil!AP19</f>
        <v>0</v>
      </c>
      <c r="AO178" s="39">
        <f>Accueil!AQ19</f>
        <v>4.25</v>
      </c>
      <c r="AP178" s="40">
        <f>IF(C178=MAX(C172:C181),1,0)</f>
        <v>0</v>
      </c>
      <c r="AQ178" s="40">
        <f>IF(D178=MAX(D172:D181),1,0)</f>
        <v>1</v>
      </c>
      <c r="AR178" s="40">
        <f t="shared" ref="AR178:BC178" si="24">IF(E178=MAX(E172:E181),1,0)</f>
        <v>0</v>
      </c>
      <c r="AS178" s="40">
        <f t="shared" si="24"/>
        <v>0</v>
      </c>
      <c r="AT178" s="40">
        <f t="shared" si="24"/>
        <v>0</v>
      </c>
      <c r="AU178" s="40">
        <f t="shared" si="24"/>
        <v>0</v>
      </c>
      <c r="AV178" s="40">
        <f t="shared" si="24"/>
        <v>0</v>
      </c>
      <c r="AW178" s="40">
        <f t="shared" si="24"/>
        <v>0</v>
      </c>
      <c r="AX178" s="40">
        <f t="shared" si="24"/>
        <v>0</v>
      </c>
      <c r="AY178" s="40">
        <f t="shared" si="24"/>
        <v>0</v>
      </c>
      <c r="AZ178" s="40">
        <f t="shared" si="24"/>
        <v>0</v>
      </c>
      <c r="BA178" s="40">
        <f t="shared" si="24"/>
        <v>1</v>
      </c>
      <c r="BB178" s="40">
        <f t="shared" si="24"/>
        <v>0</v>
      </c>
      <c r="BC178" s="40">
        <f t="shared" si="24"/>
        <v>1</v>
      </c>
      <c r="BD178" s="40">
        <f>IF(Q178=MAX(Q172:Q181),1,0)</f>
        <v>0</v>
      </c>
      <c r="BE178" s="40">
        <f>IF(R178=MAX(R172:R181),1,0)</f>
        <v>0</v>
      </c>
      <c r="BF178" s="40">
        <f t="shared" ref="BF178:BG178" si="25">IF(S178=MAX(S172:S181),1,0)</f>
        <v>0</v>
      </c>
      <c r="BG178" s="40">
        <f t="shared" si="25"/>
        <v>0</v>
      </c>
      <c r="BH178" s="40">
        <f>IF(U178=MAX(U172:U181),1,0)</f>
        <v>0</v>
      </c>
      <c r="BI178" s="40">
        <f>IF(V178=MAX(V172:V181),1,0)</f>
        <v>0</v>
      </c>
      <c r="BJ178" s="40">
        <f t="shared" ref="BJ178:BU178" si="26">IF(W178=MAX(W172:W181),1,0)</f>
        <v>0</v>
      </c>
      <c r="BK178" s="40">
        <f t="shared" si="26"/>
        <v>0</v>
      </c>
      <c r="BL178" s="40">
        <f t="shared" si="26"/>
        <v>0</v>
      </c>
      <c r="BM178" s="40">
        <f t="shared" si="26"/>
        <v>0</v>
      </c>
      <c r="BN178" s="40">
        <f t="shared" si="26"/>
        <v>0</v>
      </c>
      <c r="BO178" s="40">
        <f t="shared" si="26"/>
        <v>0</v>
      </c>
      <c r="BP178" s="40">
        <f t="shared" si="26"/>
        <v>0</v>
      </c>
      <c r="BQ178" s="40">
        <f t="shared" si="26"/>
        <v>0</v>
      </c>
      <c r="BR178" s="40">
        <f t="shared" si="26"/>
        <v>0</v>
      </c>
      <c r="BS178" s="40">
        <f t="shared" si="26"/>
        <v>0</v>
      </c>
      <c r="BT178" s="40">
        <f t="shared" si="26"/>
        <v>0</v>
      </c>
      <c r="BU178" s="40">
        <f t="shared" si="26"/>
        <v>0</v>
      </c>
      <c r="BV178" s="40">
        <f>IF(AI178=MAX(AI172:AI181),1,0)</f>
        <v>0</v>
      </c>
      <c r="BW178" s="40">
        <f>IF(AJ178=MAX(AJ172:AJ181),1,0)</f>
        <v>0</v>
      </c>
      <c r="BX178" s="40">
        <f t="shared" ref="BX178:BZ178" si="27">IF(AK178=MAX(AK172:AK181),1,0)</f>
        <v>0</v>
      </c>
      <c r="BY178" s="40">
        <f t="shared" si="27"/>
        <v>0</v>
      </c>
      <c r="BZ178" s="40">
        <f t="shared" si="27"/>
        <v>0</v>
      </c>
      <c r="CA178" s="40">
        <f>IF(AN178=MAX(AN172:AN181),1,0)</f>
        <v>0</v>
      </c>
      <c r="CB178" s="14"/>
      <c r="CC178" s="14"/>
      <c r="CD178" s="14"/>
    </row>
    <row r="179" spans="1:82" x14ac:dyDescent="0.25">
      <c r="A179" s="39" t="str">
        <f>Accueil!C20</f>
        <v>Cyclo 70</v>
      </c>
      <c r="B179" s="39">
        <f>Accueil!D20</f>
        <v>22</v>
      </c>
      <c r="C179" s="39">
        <f>Accueil!E20</f>
        <v>4</v>
      </c>
      <c r="D179" s="39">
        <f>Accueil!F20</f>
        <v>5</v>
      </c>
      <c r="E179" s="39">
        <f>Accueil!G20</f>
        <v>1</v>
      </c>
      <c r="F179" s="39">
        <f>Accueil!H20</f>
        <v>0</v>
      </c>
      <c r="G179" s="39">
        <f>Accueil!I20</f>
        <v>4</v>
      </c>
      <c r="H179" s="39">
        <f>Accueil!J20</f>
        <v>8</v>
      </c>
      <c r="I179" s="39">
        <f>Accueil!K20</f>
        <v>0</v>
      </c>
      <c r="J179" s="39">
        <f>Accueil!L20</f>
        <v>0</v>
      </c>
      <c r="K179" s="39">
        <f>Accueil!M20</f>
        <v>0</v>
      </c>
      <c r="L179" s="39">
        <f>Accueil!N20</f>
        <v>0</v>
      </c>
      <c r="M179" s="39">
        <f>Accueil!O20</f>
        <v>0</v>
      </c>
      <c r="N179" s="39">
        <f>Accueil!P20</f>
        <v>0</v>
      </c>
      <c r="O179" s="39">
        <f>Accueil!Q20</f>
        <v>0</v>
      </c>
      <c r="P179" s="39">
        <f>Accueil!R20</f>
        <v>0</v>
      </c>
      <c r="Q179" s="39">
        <f>Accueil!S20</f>
        <v>0</v>
      </c>
      <c r="R179" s="39">
        <f>Accueil!T20</f>
        <v>0</v>
      </c>
      <c r="S179" s="39">
        <f>Accueil!U20</f>
        <v>0</v>
      </c>
      <c r="T179" s="39">
        <f>Accueil!V20</f>
        <v>0</v>
      </c>
      <c r="U179" s="39">
        <f>Accueil!W20</f>
        <v>0</v>
      </c>
      <c r="V179" s="39">
        <f>Accueil!X20</f>
        <v>0</v>
      </c>
      <c r="W179" s="39">
        <f>Accueil!Y20</f>
        <v>0</v>
      </c>
      <c r="X179" s="39">
        <f>Accueil!Z20</f>
        <v>0</v>
      </c>
      <c r="Y179" s="39">
        <f>Accueil!AA20</f>
        <v>0</v>
      </c>
      <c r="Z179" s="39">
        <f>Accueil!AB20</f>
        <v>0</v>
      </c>
      <c r="AA179" s="39">
        <f>Accueil!AC20</f>
        <v>0</v>
      </c>
      <c r="AB179" s="39">
        <f>Accueil!AD20</f>
        <v>0</v>
      </c>
      <c r="AC179" s="39">
        <f>Accueil!AE20</f>
        <v>0</v>
      </c>
      <c r="AD179" s="39">
        <f>Accueil!AF20</f>
        <v>0</v>
      </c>
      <c r="AE179" s="39">
        <f>Accueil!AG20</f>
        <v>0</v>
      </c>
      <c r="AF179" s="39">
        <f>Accueil!AH20</f>
        <v>0</v>
      </c>
      <c r="AG179" s="39">
        <f>Accueil!AI20</f>
        <v>0</v>
      </c>
      <c r="AH179" s="39">
        <f>Accueil!AJ20</f>
        <v>0</v>
      </c>
      <c r="AI179" s="39">
        <f>Accueil!AK20</f>
        <v>0</v>
      </c>
      <c r="AJ179" s="39">
        <f>Accueil!AL20</f>
        <v>0</v>
      </c>
      <c r="AK179" s="39">
        <f>Accueil!AM20</f>
        <v>0</v>
      </c>
      <c r="AL179" s="39">
        <f>Accueil!AN20</f>
        <v>0</v>
      </c>
      <c r="AM179" s="39">
        <f>Accueil!AO20</f>
        <v>0</v>
      </c>
      <c r="AN179" s="39">
        <f>Accueil!AP20</f>
        <v>0</v>
      </c>
      <c r="AO179" s="39">
        <f>Accueil!AQ20</f>
        <v>4.4000000000000004</v>
      </c>
      <c r="AP179" s="40">
        <f>IF(C179=MAX(C172:C181),1,0)</f>
        <v>0</v>
      </c>
      <c r="AQ179" s="40">
        <f>IF(D179=MAX(D172:D181),1,0)</f>
        <v>0</v>
      </c>
      <c r="AR179" s="40">
        <f t="shared" ref="AR179:BC179" si="28">IF(E179=MAX(E172:E181),1,0)</f>
        <v>0</v>
      </c>
      <c r="AS179" s="40">
        <f t="shared" si="28"/>
        <v>0</v>
      </c>
      <c r="AT179" s="40">
        <f t="shared" si="28"/>
        <v>0</v>
      </c>
      <c r="AU179" s="40">
        <f t="shared" si="28"/>
        <v>1</v>
      </c>
      <c r="AV179" s="40">
        <f t="shared" si="28"/>
        <v>0</v>
      </c>
      <c r="AW179" s="40">
        <f t="shared" si="28"/>
        <v>0</v>
      </c>
      <c r="AX179" s="40">
        <f t="shared" si="28"/>
        <v>0</v>
      </c>
      <c r="AY179" s="40">
        <f t="shared" si="28"/>
        <v>0</v>
      </c>
      <c r="AZ179" s="40">
        <f t="shared" si="28"/>
        <v>0</v>
      </c>
      <c r="BA179" s="40">
        <f t="shared" si="28"/>
        <v>0</v>
      </c>
      <c r="BB179" s="40">
        <f t="shared" si="28"/>
        <v>0</v>
      </c>
      <c r="BC179" s="40">
        <f t="shared" si="28"/>
        <v>0</v>
      </c>
      <c r="BD179" s="40">
        <f>IF(Q179=MAX(Q172:Q181),1,0)</f>
        <v>0</v>
      </c>
      <c r="BE179" s="40">
        <f>IF(R179=MAX(R172:R181),1,0)</f>
        <v>0</v>
      </c>
      <c r="BF179" s="40">
        <f t="shared" ref="BF179:BG179" si="29">IF(S179=MAX(S172:S181),1,0)</f>
        <v>0</v>
      </c>
      <c r="BG179" s="40">
        <f t="shared" si="29"/>
        <v>0</v>
      </c>
      <c r="BH179" s="40">
        <f>IF(U179=MAX(U172:U181),1,0)</f>
        <v>0</v>
      </c>
      <c r="BI179" s="40">
        <f>IF(V179=MAX(V172:V181),1,0)</f>
        <v>0</v>
      </c>
      <c r="BJ179" s="40">
        <f t="shared" ref="BJ179:BU179" si="30">IF(W179=MAX(W172:W181),1,0)</f>
        <v>0</v>
      </c>
      <c r="BK179" s="40">
        <f t="shared" si="30"/>
        <v>0</v>
      </c>
      <c r="BL179" s="40">
        <f t="shared" si="30"/>
        <v>0</v>
      </c>
      <c r="BM179" s="40">
        <f t="shared" si="30"/>
        <v>0</v>
      </c>
      <c r="BN179" s="40">
        <f t="shared" si="30"/>
        <v>0</v>
      </c>
      <c r="BO179" s="40">
        <f t="shared" si="30"/>
        <v>0</v>
      </c>
      <c r="BP179" s="40">
        <f t="shared" si="30"/>
        <v>0</v>
      </c>
      <c r="BQ179" s="40">
        <f t="shared" si="30"/>
        <v>0</v>
      </c>
      <c r="BR179" s="40">
        <f t="shared" si="30"/>
        <v>0</v>
      </c>
      <c r="BS179" s="40">
        <f t="shared" si="30"/>
        <v>0</v>
      </c>
      <c r="BT179" s="40">
        <f t="shared" si="30"/>
        <v>0</v>
      </c>
      <c r="BU179" s="40">
        <f t="shared" si="30"/>
        <v>0</v>
      </c>
      <c r="BV179" s="40">
        <f>IF(AI179=MAX(AI172:AI181),1,0)</f>
        <v>0</v>
      </c>
      <c r="BW179" s="40">
        <f>IF(AJ179=MAX(AJ172:AJ181),1,0)</f>
        <v>0</v>
      </c>
      <c r="BX179" s="40">
        <f t="shared" ref="BX179:BZ179" si="31">IF(AK179=MAX(AK172:AK181),1,0)</f>
        <v>0</v>
      </c>
      <c r="BY179" s="40">
        <f t="shared" si="31"/>
        <v>0</v>
      </c>
      <c r="BZ179" s="40">
        <f t="shared" si="31"/>
        <v>0</v>
      </c>
      <c r="CA179" s="40">
        <f>IF(AN179=MAX(AN172:AN181),1,0)</f>
        <v>0</v>
      </c>
      <c r="CB179" s="14"/>
      <c r="CC179" s="14"/>
      <c r="CD179" s="14"/>
    </row>
    <row r="180" spans="1:82" x14ac:dyDescent="0.25">
      <c r="A180" s="39" t="str">
        <f>Accueil!C21</f>
        <v>Renaud</v>
      </c>
      <c r="B180" s="39">
        <f>Accueil!D21</f>
        <v>15</v>
      </c>
      <c r="C180" s="39">
        <f>Accueil!E21</f>
        <v>7</v>
      </c>
      <c r="D180" s="39">
        <f>Accueil!F21</f>
        <v>0</v>
      </c>
      <c r="E180" s="39">
        <f>Accueil!G21</f>
        <v>1</v>
      </c>
      <c r="F180" s="39">
        <f>Accueil!H21</f>
        <v>3</v>
      </c>
      <c r="G180" s="39">
        <f>Accueil!I21</f>
        <v>0</v>
      </c>
      <c r="H180" s="39">
        <f>Accueil!J21</f>
        <v>4</v>
      </c>
      <c r="I180" s="39">
        <f>Accueil!K21</f>
        <v>0</v>
      </c>
      <c r="J180" s="39">
        <f>Accueil!L21</f>
        <v>0</v>
      </c>
      <c r="K180" s="39">
        <f>Accueil!M21</f>
        <v>0</v>
      </c>
      <c r="L180" s="39">
        <f>Accueil!N21</f>
        <v>0</v>
      </c>
      <c r="M180" s="39">
        <f>Accueil!O21</f>
        <v>0</v>
      </c>
      <c r="N180" s="39">
        <f>Accueil!P21</f>
        <v>0</v>
      </c>
      <c r="O180" s="39">
        <f>Accueil!Q21</f>
        <v>0</v>
      </c>
      <c r="P180" s="39">
        <f>Accueil!R21</f>
        <v>0</v>
      </c>
      <c r="Q180" s="39">
        <f>Accueil!S21</f>
        <v>0</v>
      </c>
      <c r="R180" s="39">
        <f>Accueil!T21</f>
        <v>0</v>
      </c>
      <c r="S180" s="39">
        <f>Accueil!U21</f>
        <v>0</v>
      </c>
      <c r="T180" s="39">
        <f>Accueil!V21</f>
        <v>0</v>
      </c>
      <c r="U180" s="39">
        <f>Accueil!W21</f>
        <v>0</v>
      </c>
      <c r="V180" s="39">
        <f>Accueil!X21</f>
        <v>0</v>
      </c>
      <c r="W180" s="39">
        <f>Accueil!Y21</f>
        <v>0</v>
      </c>
      <c r="X180" s="39">
        <f>Accueil!Z21</f>
        <v>0</v>
      </c>
      <c r="Y180" s="39">
        <f>Accueil!AA21</f>
        <v>0</v>
      </c>
      <c r="Z180" s="39">
        <f>Accueil!AB21</f>
        <v>0</v>
      </c>
      <c r="AA180" s="39">
        <f>Accueil!AC21</f>
        <v>0</v>
      </c>
      <c r="AB180" s="39">
        <f>Accueil!AD21</f>
        <v>0</v>
      </c>
      <c r="AC180" s="39">
        <f>Accueil!AE21</f>
        <v>0</v>
      </c>
      <c r="AD180" s="39">
        <f>Accueil!AF21</f>
        <v>0</v>
      </c>
      <c r="AE180" s="39">
        <f>Accueil!AG21</f>
        <v>0</v>
      </c>
      <c r="AF180" s="39">
        <f>Accueil!AH21</f>
        <v>0</v>
      </c>
      <c r="AG180" s="39">
        <f>Accueil!AI21</f>
        <v>0</v>
      </c>
      <c r="AH180" s="39">
        <f>Accueil!AJ21</f>
        <v>0</v>
      </c>
      <c r="AI180" s="39">
        <f>Accueil!AK21</f>
        <v>0</v>
      </c>
      <c r="AJ180" s="39">
        <f>Accueil!AL21</f>
        <v>0</v>
      </c>
      <c r="AK180" s="39">
        <f>Accueil!AM21</f>
        <v>0</v>
      </c>
      <c r="AL180" s="39">
        <f>Accueil!AN21</f>
        <v>0</v>
      </c>
      <c r="AM180" s="39">
        <f>Accueil!AO21</f>
        <v>0</v>
      </c>
      <c r="AN180" s="39">
        <f>Accueil!AP21</f>
        <v>0</v>
      </c>
      <c r="AO180" s="39">
        <f>Accueil!AQ21</f>
        <v>3.75</v>
      </c>
      <c r="AP180" s="40">
        <f>IF(C180=MAX(C172:C181),1,0)</f>
        <v>1</v>
      </c>
      <c r="AQ180" s="40">
        <f>IF(D180=MAX(D172:D181),1,0)</f>
        <v>0</v>
      </c>
      <c r="AR180" s="40">
        <f t="shared" ref="AR180:BC180" si="32">IF(E180=MAX(E172:E181),1,0)</f>
        <v>0</v>
      </c>
      <c r="AS180" s="40">
        <f t="shared" si="32"/>
        <v>0</v>
      </c>
      <c r="AT180" s="40">
        <f t="shared" si="32"/>
        <v>0</v>
      </c>
      <c r="AU180" s="40">
        <f t="shared" si="32"/>
        <v>0</v>
      </c>
      <c r="AV180" s="40">
        <f t="shared" si="32"/>
        <v>0</v>
      </c>
      <c r="AW180" s="40">
        <f t="shared" si="32"/>
        <v>0</v>
      </c>
      <c r="AX180" s="40">
        <f t="shared" si="32"/>
        <v>0</v>
      </c>
      <c r="AY180" s="40">
        <f t="shared" si="32"/>
        <v>0</v>
      </c>
      <c r="AZ180" s="40">
        <f t="shared" si="32"/>
        <v>0</v>
      </c>
      <c r="BA180" s="40">
        <f t="shared" si="32"/>
        <v>0</v>
      </c>
      <c r="BB180" s="40">
        <f t="shared" si="32"/>
        <v>0</v>
      </c>
      <c r="BC180" s="40">
        <f t="shared" si="32"/>
        <v>0</v>
      </c>
      <c r="BD180" s="40">
        <f>IF(Q180=MAX(Q172:Q181),1,0)</f>
        <v>0</v>
      </c>
      <c r="BE180" s="40">
        <f>IF(R180=MAX(R172:R181),1,0)</f>
        <v>0</v>
      </c>
      <c r="BF180" s="40">
        <f t="shared" ref="BF180:BG180" si="33">IF(S180=MAX(S172:S181),1,0)</f>
        <v>0</v>
      </c>
      <c r="BG180" s="40">
        <f t="shared" si="33"/>
        <v>0</v>
      </c>
      <c r="BH180" s="40">
        <f>IF(U180=MAX(U172:U181),1,0)</f>
        <v>0</v>
      </c>
      <c r="BI180" s="40">
        <f>IF(V180=MAX(V172:V181),1,0)</f>
        <v>0</v>
      </c>
      <c r="BJ180" s="40">
        <f t="shared" ref="BJ180:BU180" si="34">IF(W180=MAX(W172:W181),1,0)</f>
        <v>0</v>
      </c>
      <c r="BK180" s="40">
        <f t="shared" si="34"/>
        <v>0</v>
      </c>
      <c r="BL180" s="40">
        <f t="shared" si="34"/>
        <v>0</v>
      </c>
      <c r="BM180" s="40">
        <f t="shared" si="34"/>
        <v>0</v>
      </c>
      <c r="BN180" s="40">
        <f t="shared" si="34"/>
        <v>0</v>
      </c>
      <c r="BO180" s="40">
        <f t="shared" si="34"/>
        <v>0</v>
      </c>
      <c r="BP180" s="40">
        <f t="shared" si="34"/>
        <v>0</v>
      </c>
      <c r="BQ180" s="40">
        <f t="shared" si="34"/>
        <v>0</v>
      </c>
      <c r="BR180" s="40">
        <f t="shared" si="34"/>
        <v>0</v>
      </c>
      <c r="BS180" s="40">
        <f t="shared" si="34"/>
        <v>0</v>
      </c>
      <c r="BT180" s="40">
        <f t="shared" si="34"/>
        <v>0</v>
      </c>
      <c r="BU180" s="40">
        <f t="shared" si="34"/>
        <v>0</v>
      </c>
      <c r="BV180" s="40">
        <f>IF(AI180=MAX(AI172:AI181),1,0)</f>
        <v>0</v>
      </c>
      <c r="BW180" s="40">
        <f>IF(AJ180=MAX(AJ172:AJ181),1,0)</f>
        <v>0</v>
      </c>
      <c r="BX180" s="40">
        <f t="shared" ref="BX180:BZ180" si="35">IF(AK180=MAX(AK172:AK181),1,0)</f>
        <v>0</v>
      </c>
      <c r="BY180" s="40">
        <f t="shared" si="35"/>
        <v>0</v>
      </c>
      <c r="BZ180" s="40">
        <f t="shared" si="35"/>
        <v>0</v>
      </c>
      <c r="CA180" s="40">
        <f>IF(AN180=MAX(AN172:AN181),1,0)</f>
        <v>0</v>
      </c>
      <c r="CB180" s="14"/>
      <c r="CC180" s="14"/>
      <c r="CD180" s="14"/>
    </row>
    <row r="181" spans="1:82" x14ac:dyDescent="0.25">
      <c r="A181" s="39" t="str">
        <f>Accueil!C22</f>
        <v>Matt</v>
      </c>
      <c r="B181" s="39">
        <f>Accueil!D22</f>
        <v>7</v>
      </c>
      <c r="C181" s="39">
        <f>Accueil!E22</f>
        <v>3</v>
      </c>
      <c r="D181" s="39">
        <f>Accueil!F22</f>
        <v>4</v>
      </c>
      <c r="E181" s="39">
        <f>Accueil!G22</f>
        <v>0</v>
      </c>
      <c r="F181" s="39">
        <f>Accueil!H22</f>
        <v>0</v>
      </c>
      <c r="G181" s="39">
        <f>Accueil!I22</f>
        <v>0</v>
      </c>
      <c r="H181" s="39">
        <f>Accueil!J22</f>
        <v>0</v>
      </c>
      <c r="I181" s="39">
        <f>Accueil!K22</f>
        <v>0</v>
      </c>
      <c r="J181" s="39">
        <f>Accueil!L22</f>
        <v>0</v>
      </c>
      <c r="K181" s="39">
        <f>Accueil!M22</f>
        <v>0</v>
      </c>
      <c r="L181" s="39">
        <f>Accueil!N22</f>
        <v>0</v>
      </c>
      <c r="M181" s="39">
        <f>Accueil!O22</f>
        <v>0</v>
      </c>
      <c r="N181" s="39">
        <f>Accueil!P22</f>
        <v>0</v>
      </c>
      <c r="O181" s="39">
        <f>Accueil!Q22</f>
        <v>0</v>
      </c>
      <c r="P181" s="39">
        <f>Accueil!R22</f>
        <v>0</v>
      </c>
      <c r="Q181" s="39">
        <f>Accueil!S22</f>
        <v>0</v>
      </c>
      <c r="R181" s="39">
        <f>Accueil!T22</f>
        <v>0</v>
      </c>
      <c r="S181" s="39">
        <f>Accueil!U22</f>
        <v>0</v>
      </c>
      <c r="T181" s="39">
        <f>Accueil!V22</f>
        <v>0</v>
      </c>
      <c r="U181" s="39">
        <f>Accueil!W22</f>
        <v>0</v>
      </c>
      <c r="V181" s="39">
        <f>Accueil!X22</f>
        <v>0</v>
      </c>
      <c r="W181" s="39">
        <f>Accueil!Y22</f>
        <v>0</v>
      </c>
      <c r="X181" s="39">
        <f>Accueil!Z22</f>
        <v>0</v>
      </c>
      <c r="Y181" s="39">
        <f>Accueil!AA22</f>
        <v>0</v>
      </c>
      <c r="Z181" s="39">
        <f>Accueil!AB22</f>
        <v>0</v>
      </c>
      <c r="AA181" s="39">
        <f>Accueil!AC22</f>
        <v>0</v>
      </c>
      <c r="AB181" s="39">
        <f>Accueil!AD22</f>
        <v>0</v>
      </c>
      <c r="AC181" s="39">
        <f>Accueil!AE22</f>
        <v>0</v>
      </c>
      <c r="AD181" s="39">
        <f>Accueil!AF22</f>
        <v>0</v>
      </c>
      <c r="AE181" s="39">
        <f>Accueil!AG22</f>
        <v>0</v>
      </c>
      <c r="AF181" s="39">
        <f>Accueil!AH22</f>
        <v>0</v>
      </c>
      <c r="AG181" s="39">
        <f>Accueil!AI22</f>
        <v>0</v>
      </c>
      <c r="AH181" s="39">
        <f>Accueil!AJ22</f>
        <v>0</v>
      </c>
      <c r="AI181" s="39">
        <f>Accueil!AK22</f>
        <v>0</v>
      </c>
      <c r="AJ181" s="39">
        <f>Accueil!AL22</f>
        <v>0</v>
      </c>
      <c r="AK181" s="39">
        <f>Accueil!AM22</f>
        <v>0</v>
      </c>
      <c r="AL181" s="39">
        <f>Accueil!AN22</f>
        <v>0</v>
      </c>
      <c r="AM181" s="39">
        <f>Accueil!AO22</f>
        <v>0</v>
      </c>
      <c r="AN181" s="39">
        <f>Accueil!AP22</f>
        <v>0</v>
      </c>
      <c r="AO181" s="39">
        <f>Accueil!AQ22</f>
        <v>3.5</v>
      </c>
      <c r="AP181" s="40">
        <f>IF(C181=MAX(C172:C181),1,0)</f>
        <v>0</v>
      </c>
      <c r="AQ181" s="40">
        <f>IF(D181=MAX(D172:D181),1,0)</f>
        <v>0</v>
      </c>
      <c r="AR181" s="40">
        <f t="shared" ref="AR181:BC181" si="36">IF(E181=MAX(E172:E181),1,0)</f>
        <v>0</v>
      </c>
      <c r="AS181" s="40">
        <f t="shared" si="36"/>
        <v>0</v>
      </c>
      <c r="AT181" s="40">
        <f t="shared" si="36"/>
        <v>0</v>
      </c>
      <c r="AU181" s="40">
        <f t="shared" si="36"/>
        <v>0</v>
      </c>
      <c r="AV181" s="40">
        <f t="shared" si="36"/>
        <v>0</v>
      </c>
      <c r="AW181" s="40">
        <f t="shared" si="36"/>
        <v>0</v>
      </c>
      <c r="AX181" s="40">
        <f t="shared" si="36"/>
        <v>0</v>
      </c>
      <c r="AY181" s="40">
        <f t="shared" si="36"/>
        <v>0</v>
      </c>
      <c r="AZ181" s="40">
        <f t="shared" si="36"/>
        <v>0</v>
      </c>
      <c r="BA181" s="40">
        <f t="shared" si="36"/>
        <v>0</v>
      </c>
      <c r="BB181" s="40">
        <f t="shared" si="36"/>
        <v>0</v>
      </c>
      <c r="BC181" s="40">
        <f t="shared" si="36"/>
        <v>0</v>
      </c>
      <c r="BD181" s="40">
        <f>IF(Q181=MAX(Q172:Q181),1,0)</f>
        <v>0</v>
      </c>
      <c r="BE181" s="40">
        <f>IF(R181=MAX(R172:R181),1,0)</f>
        <v>0</v>
      </c>
      <c r="BF181" s="40">
        <f t="shared" ref="BF181:BG181" si="37">IF(S181=MAX(S172:S181),1,0)</f>
        <v>0</v>
      </c>
      <c r="BG181" s="40">
        <f t="shared" si="37"/>
        <v>0</v>
      </c>
      <c r="BH181" s="40">
        <f>IF(U181=MAX(U172:U181),1,0)</f>
        <v>0</v>
      </c>
      <c r="BI181" s="40">
        <f>IF(V181=MAX(V172:V181),1,0)</f>
        <v>0</v>
      </c>
      <c r="BJ181" s="40">
        <f t="shared" ref="BJ181:BU181" si="38">IF(W181=MAX(W172:W181),1,0)</f>
        <v>0</v>
      </c>
      <c r="BK181" s="40">
        <f t="shared" si="38"/>
        <v>0</v>
      </c>
      <c r="BL181" s="40">
        <f t="shared" si="38"/>
        <v>0</v>
      </c>
      <c r="BM181" s="40">
        <f t="shared" si="38"/>
        <v>0</v>
      </c>
      <c r="BN181" s="40">
        <f t="shared" si="38"/>
        <v>0</v>
      </c>
      <c r="BO181" s="40">
        <f t="shared" si="38"/>
        <v>0</v>
      </c>
      <c r="BP181" s="40">
        <f t="shared" si="38"/>
        <v>0</v>
      </c>
      <c r="BQ181" s="40">
        <f t="shared" si="38"/>
        <v>0</v>
      </c>
      <c r="BR181" s="40">
        <f t="shared" si="38"/>
        <v>0</v>
      </c>
      <c r="BS181" s="40">
        <f t="shared" si="38"/>
        <v>0</v>
      </c>
      <c r="BT181" s="40">
        <f t="shared" si="38"/>
        <v>0</v>
      </c>
      <c r="BU181" s="40">
        <f t="shared" si="38"/>
        <v>0</v>
      </c>
      <c r="BV181" s="40">
        <f>IF(AI181=MAX(AI172:AI181),1,0)</f>
        <v>0</v>
      </c>
      <c r="BW181" s="40">
        <f>IF(AJ181=MAX(AJ172:AJ181),1,0)</f>
        <v>0</v>
      </c>
      <c r="BX181" s="40">
        <f t="shared" ref="BX181:BZ181" si="39">IF(AK181=MAX(AK172:AK181),1,0)</f>
        <v>0</v>
      </c>
      <c r="BY181" s="40">
        <f t="shared" si="39"/>
        <v>0</v>
      </c>
      <c r="BZ181" s="40">
        <f t="shared" si="39"/>
        <v>0</v>
      </c>
      <c r="CA181" s="40">
        <f>IF(AN181=MAX(AN172:AN181),1,0)</f>
        <v>0</v>
      </c>
      <c r="CB181" s="14"/>
      <c r="CC181" s="14"/>
      <c r="CD181" s="14"/>
    </row>
    <row r="182" spans="1:82" ht="15.75" thickBot="1" x14ac:dyDescent="0.3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</row>
    <row r="183" spans="1:82" ht="15.75" thickBot="1" x14ac:dyDescent="0.3">
      <c r="A183" s="38"/>
      <c r="T183" s="57" t="s">
        <v>502</v>
      </c>
      <c r="U183" s="58"/>
      <c r="V183" s="59"/>
      <c r="W183" s="50"/>
    </row>
    <row r="185" spans="1:82" x14ac:dyDescent="0.25">
      <c r="A185" s="39" t="str">
        <f>Accueil!C13</f>
        <v>Régis</v>
      </c>
      <c r="B185" s="39"/>
      <c r="C185" s="39">
        <f>IF(C172="",NA(),SUM(C172)/COUNTIF(C172,"&gt;0"))</f>
        <v>5</v>
      </c>
      <c r="D185" s="39">
        <f>IF(D172="",NA(),SUM(C172:D172)/COUNTIF(C172:D172,"&gt;0"))</f>
        <v>4</v>
      </c>
      <c r="E185" s="39">
        <f>IF(E172="",NA(),SUM(C172:E172)/COUNTIF(C172:E172,"&gt;0"))</f>
        <v>3</v>
      </c>
      <c r="F185" s="39">
        <f>IF(F172="",NA(),SUM(C172:F172)/COUNTIF(C172:F172,"&gt;0"))</f>
        <v>3.25</v>
      </c>
      <c r="G185" s="39">
        <f>IF(G172="",NA(),SUM(C172:G172)/COUNTIF(C172:G172,"&gt;0"))</f>
        <v>3.4</v>
      </c>
      <c r="H185" s="39">
        <f>IF(H172="",NA(),SUM(C172:H172)/COUNTIF(C172:H172,"&gt;0"))</f>
        <v>3.6666666666666665</v>
      </c>
      <c r="I185" s="39">
        <f>IF(I172="",NA(),SUM(C172:I172)/COUNTIF(C172:I172,"&gt;0"))</f>
        <v>3.8571428571428572</v>
      </c>
      <c r="J185" s="39">
        <f>IF(J172="",NA(),SUM(C172:J172)/COUNTIF(C172:J172,"&gt;0"))</f>
        <v>4.375</v>
      </c>
      <c r="K185" s="39">
        <f>IF(K172="",NA(),SUM(C172:K172)/COUNTIF(C172:K172,"&gt;0"))</f>
        <v>4.4444444444444446</v>
      </c>
      <c r="L185" s="39">
        <f>IF(L172="",NA(),SUM(C172:L172)/COUNTIF(C172:L172,"&gt;0"))</f>
        <v>4.3</v>
      </c>
      <c r="M185" s="39">
        <f>IF(M172="",NA(),SUM(C172:M172)/COUNTIF(C172:M172,"&gt;0"))</f>
        <v>4.2727272727272725</v>
      </c>
      <c r="N185" s="39">
        <f>IF(N172="",NA(),SUM(C172:N172)/COUNTIF(C172:N172,"&gt;0"))</f>
        <v>4.416666666666667</v>
      </c>
      <c r="O185" s="39">
        <f>IF(O172="",NA(),SUM(C172:O172)/COUNTIF(C172:O172,"&gt;0"))</f>
        <v>4.4615384615384617</v>
      </c>
      <c r="P185" s="39">
        <f>IF(P172="",NA(),SUM(C172:P172)/COUNTIF(C172:P172,"&gt;0"))</f>
        <v>4.3571428571428568</v>
      </c>
      <c r="Q185" s="39">
        <f>IF(Q172="",NA(),SUM(C172:Q172)/COUNTIF(C172:Q172,"&gt;0"))</f>
        <v>4.5333333333333332</v>
      </c>
      <c r="R185" s="39">
        <f>IF(R172="",NA(),SUM(C172:R172)/COUNTIF(C172:R172,"&gt;0"))</f>
        <v>4.5</v>
      </c>
      <c r="S185" s="39">
        <f>IF(S172="",NA(),SUM(C172:S172)/COUNTIF(C172:S172,"&gt;0"))</f>
        <v>4.5882352941176467</v>
      </c>
      <c r="T185" s="39">
        <f>IF(T172="",NA(),SUM(C172:T172)/COUNTIF(C172:T172,"&gt;0"))</f>
        <v>4.5555555555555554</v>
      </c>
      <c r="U185" s="39">
        <f>IF(U172="",NA(),SUM(C172:U172)/COUNTIF(C172:U172,"&gt;0"))</f>
        <v>4.6315789473684212</v>
      </c>
      <c r="V185" s="39">
        <f>IF(V172="",NA(),SUM(C172:V172)/COUNTIF(C172:V172,"&gt;0"))</f>
        <v>4.55</v>
      </c>
      <c r="W185" s="39">
        <f>IF(W172="",NA(),SUM(C172:W172)/COUNTIF(C172:W172,"&gt;0"))</f>
        <v>4.5714285714285712</v>
      </c>
      <c r="X185" s="39">
        <f>IF(X172="",NA(),SUM(C172:X172)/COUNTIF(C172:X172,"&gt;0"))</f>
        <v>4.5</v>
      </c>
      <c r="Y185" s="39">
        <f>IF(Y172="",NA(),SUM(C172:Y172)/COUNTIF(C172:Y172,"&gt;0"))</f>
        <v>4.3913043478260869</v>
      </c>
      <c r="Z185" s="39">
        <f>IF(Z172="",NA(),SUM(C172:Z172)/COUNTIF(C172:Z172,"&gt;0"))</f>
        <v>4.416666666666667</v>
      </c>
      <c r="AA185" s="39">
        <f>IF(AA172="",NA(),SUM(C172:AA172)/COUNTIF(C172:AA172,"&gt;0"))</f>
        <v>4.4400000000000004</v>
      </c>
      <c r="AB185" s="39">
        <f>IF(AB172="",NA(),SUM(C172:AB172)/COUNTIF(C172:AB172,"&gt;0"))</f>
        <v>4.384615384615385</v>
      </c>
      <c r="AC185" s="39">
        <f>IF(AC172="",NA(),SUM(C172:AC172)/COUNTIF(C172:AC172,"&gt;0"))</f>
        <v>4.4814814814814818</v>
      </c>
      <c r="AD185" s="39">
        <f>IF(AD172="",NA(),SUM(C172:AD172)/COUNTIF(C172:AD172,"&gt;0"))</f>
        <v>4.5357142857142856</v>
      </c>
      <c r="AE185" s="39">
        <f>IF(AE172="",NA(),SUM(C172:AE172)/COUNTIF(C172:AE172,"&gt;0"))</f>
        <v>4.6206896551724137</v>
      </c>
      <c r="AF185" s="39">
        <f>IF(AF172="",NA(),SUM(C172:AF172)/COUNTIF(C172:AF172,"&gt;0"))</f>
        <v>4.6333333333333337</v>
      </c>
      <c r="AG185" s="39">
        <f>IF(AG172="",NA(),SUM(C172:AG172)/COUNTIF(C172:AG172,"&gt;0"))</f>
        <v>4.580645161290323</v>
      </c>
      <c r="AH185" s="39">
        <f>IF(AH172="",NA(),SUM(C172:AH172)/COUNTIF(C172:AH172,"&gt;0"))</f>
        <v>4.59375</v>
      </c>
      <c r="AI185" s="39">
        <f>IF(AI172="",NA(),SUM(C172:AI172)/COUNTIF(C172:AI172,"&gt;0"))</f>
        <v>4.6060606060606064</v>
      </c>
      <c r="AJ185" s="39">
        <f>IF(AJ172="",NA(),SUM(C172:AJ172)/COUNTIF(C172:AJ172,"&gt;0"))</f>
        <v>4.5882352941176467</v>
      </c>
      <c r="AK185" s="39">
        <f>IF(AK172="",NA(),SUM(C172:AK172)/COUNTIF(C172:AK172,"&gt;0"))</f>
        <v>4.5999999999999996</v>
      </c>
      <c r="AL185" s="39">
        <f>IF(AL172="",NA(),SUM(C172:AL172)/COUNTIF(C172:AL172,"&gt;0"))</f>
        <v>4.6111111111111107</v>
      </c>
      <c r="AM185" s="39">
        <f>IF(AM172="",NA(),SUM(C172:AM172)/COUNTIF(C172:AM172,"&gt;0"))</f>
        <v>4.6486486486486482</v>
      </c>
      <c r="AN185" s="51">
        <f>IF(AN172="",NA(),SUM(C172:AN172)/COUNTIF(C172:AN172,"&gt;0"))</f>
        <v>4.6578947368421053</v>
      </c>
      <c r="AO185" s="52"/>
    </row>
    <row r="186" spans="1:82" x14ac:dyDescent="0.25">
      <c r="A186" s="39" t="str">
        <f>Accueil!C14</f>
        <v>Manu</v>
      </c>
      <c r="B186" s="39"/>
      <c r="C186" s="39">
        <f t="shared" ref="C186:C194" si="40">IF(C173="",NA(),SUM(C173)/COUNTIF(C173,"&gt;0"))</f>
        <v>4</v>
      </c>
      <c r="D186" s="39">
        <f t="shared" ref="D186:D194" si="41">IF(D173="",NA(),SUM(C173:D173)/COUNTIF(C173:D173,"&gt;0"))</f>
        <v>5</v>
      </c>
      <c r="E186" s="39">
        <f t="shared" ref="E186:E194" si="42">IF(E173="",NA(),SUM(C173:E173)/COUNTIF(C173:E173,"&gt;0"))</f>
        <v>4.666666666666667</v>
      </c>
      <c r="F186" s="39">
        <f t="shared" ref="F186:F194" si="43">IF(F173="",NA(),SUM(C173:F173)/COUNTIF(C173:F173,"&gt;0"))</f>
        <v>3.75</v>
      </c>
      <c r="G186" s="39">
        <f t="shared" ref="G186:G194" si="44">IF(G173="",NA(),SUM(C173:G173)/COUNTIF(C173:G173,"&gt;0"))</f>
        <v>3.6</v>
      </c>
      <c r="H186" s="39">
        <f t="shared" ref="H186:H194" si="45">IF(H173="",NA(),SUM(C173:H173)/COUNTIF(C173:H173,"&gt;0"))</f>
        <v>3.8333333333333335</v>
      </c>
      <c r="I186" s="39">
        <f t="shared" ref="I186:I194" si="46">IF(I173="",NA(),SUM(C173:I173)/COUNTIF(C173:I173,"&gt;0"))</f>
        <v>3.8571428571428572</v>
      </c>
      <c r="J186" s="39">
        <f t="shared" ref="J186:J194" si="47">IF(J173="",NA(),SUM(C173:J173)/COUNTIF(C173:J173,"&gt;0"))</f>
        <v>4.25</v>
      </c>
      <c r="K186" s="39">
        <f t="shared" ref="K186:K194" si="48">IF(K173="",NA(),SUM(C173:K173)/COUNTIF(C173:K173,"&gt;0"))</f>
        <v>4.333333333333333</v>
      </c>
      <c r="L186" s="39">
        <f t="shared" ref="L186:L194" si="49">IF(L173="",NA(),SUM(C173:L173)/COUNTIF(C173:L173,"&gt;0"))</f>
        <v>4.4000000000000004</v>
      </c>
      <c r="M186" s="39">
        <f t="shared" ref="M186:M194" si="50">IF(M173="",NA(),SUM(C173:M173)/COUNTIF(C173:M173,"&gt;0"))</f>
        <v>4.6363636363636367</v>
      </c>
      <c r="N186" s="39">
        <f t="shared" ref="N186:N194" si="51">IF(N173="",NA(),SUM(C173:N173)/COUNTIF(C173:N173,"&gt;0"))</f>
        <v>4.583333333333333</v>
      </c>
      <c r="O186" s="39">
        <f t="shared" ref="O186:O194" si="52">IF(O173="",NA(),SUM(C173:O173)/COUNTIF(C173:O173,"&gt;0"))</f>
        <v>4.615384615384615</v>
      </c>
      <c r="P186" s="39">
        <f t="shared" ref="P186:P194" si="53">IF(P173="",NA(),SUM(C173:P173)/COUNTIF(C173:P173,"&gt;0"))</f>
        <v>4.5714285714285712</v>
      </c>
      <c r="Q186" s="39">
        <f t="shared" ref="Q186:Q194" si="54">IF(Q173="",NA(),SUM(C173:Q173)/COUNTIF(C173:Q173,"&gt;0"))</f>
        <v>4.666666666666667</v>
      </c>
      <c r="R186" s="39">
        <f t="shared" ref="R186:R194" si="55">IF(R173="",NA(),SUM(C173:R173)/COUNTIF(C173:R173,"&gt;0"))</f>
        <v>4.6875</v>
      </c>
      <c r="S186" s="39">
        <f t="shared" ref="S186:S194" si="56">IF(S173="",NA(),SUM(C173:S173)/COUNTIF(C173:S173,"&gt;0"))</f>
        <v>4.8235294117647056</v>
      </c>
      <c r="T186" s="39">
        <f t="shared" ref="T186:T194" si="57">IF(T173="",NA(),SUM(C173:T173)/COUNTIF(C173:T173,"&gt;0"))</f>
        <v>4.7222222222222223</v>
      </c>
      <c r="U186" s="39">
        <f t="shared" ref="U186:U194" si="58">IF(U173="",NA(),SUM(C173:U173)/COUNTIF(C173:U173,"&gt;0"))</f>
        <v>4.8421052631578947</v>
      </c>
      <c r="V186" s="39">
        <f t="shared" ref="V186:V194" si="59">IF(V173="",NA(),SUM(C173:V173)/COUNTIF(C173:V173,"&gt;0"))</f>
        <v>4.8499999999999996</v>
      </c>
      <c r="W186" s="39">
        <f t="shared" ref="W186:W194" si="60">IF(W173="",NA(),SUM(C173:W173)/COUNTIF(C173:W173,"&gt;0"))</f>
        <v>4.8095238095238093</v>
      </c>
      <c r="X186" s="39">
        <f t="shared" ref="X186:X194" si="61">IF(X173="",NA(),SUM(C173:X173)/COUNTIF(C173:X173,"&gt;0"))</f>
        <v>4.7272727272727275</v>
      </c>
      <c r="Y186" s="39">
        <f t="shared" ref="Y186:Y194" si="62">IF(Y173="",NA(),SUM(C173:Y173)/COUNTIF(C173:Y173,"&gt;0"))</f>
        <v>4.6086956521739131</v>
      </c>
      <c r="Z186" s="39">
        <f t="shared" ref="Z186:Z194" si="63">IF(Z173="",NA(),SUM(C173:Z173)/COUNTIF(C173:Z173,"&gt;0"))</f>
        <v>4.583333333333333</v>
      </c>
      <c r="AA186" s="39">
        <f t="shared" ref="AA186:AA194" si="64">IF(AA173="",NA(),SUM(C173:AA173)/COUNTIF(C173:AA173,"&gt;0"))</f>
        <v>4.5199999999999996</v>
      </c>
      <c r="AB186" s="39">
        <f t="shared" ref="AB186:AB194" si="65">IF(AB173="",NA(),SUM(C173:AB173)/COUNTIF(C173:AB173,"&gt;0"))</f>
        <v>4.5769230769230766</v>
      </c>
      <c r="AC186" s="39">
        <f t="shared" ref="AC186:AC194" si="66">IF(AC173="",NA(),SUM(C173:AC173)/COUNTIF(C173:AC173,"&gt;0"))</f>
        <v>4.5185185185185182</v>
      </c>
      <c r="AD186" s="39">
        <f t="shared" ref="AD186:AD194" si="67">IF(AD173="",NA(),SUM(C173:AD173)/COUNTIF(C173:AD173,"&gt;0"))</f>
        <v>4.5</v>
      </c>
      <c r="AE186" s="39">
        <f t="shared" ref="AE186:AE194" si="68">IF(AE173="",NA(),SUM(C173:AE173)/COUNTIF(C173:AE173,"&gt;0"))</f>
        <v>4.5517241379310347</v>
      </c>
      <c r="AF186" s="39">
        <f t="shared" ref="AF186:AF194" si="69">IF(AF173="",NA(),SUM(C173:AF173)/COUNTIF(C173:AF173,"&gt;0"))</f>
        <v>4.5</v>
      </c>
      <c r="AG186" s="39">
        <f t="shared" ref="AG186:AG194" si="70">IF(AG173="",NA(),SUM(C173:AG173)/COUNTIF(C173:AG173,"&gt;0"))</f>
        <v>4.580645161290323</v>
      </c>
      <c r="AH186" s="39">
        <f t="shared" ref="AH186:AH194" si="71">IF(AH173="",NA(),SUM(C173:AH173)/COUNTIF(C173:AH173,"&gt;0"))</f>
        <v>4.5625</v>
      </c>
      <c r="AI186" s="39">
        <f t="shared" ref="AI186:AI194" si="72">IF(AI173="",NA(),SUM(C173:AI173)/COUNTIF(C173:AI173,"&gt;0"))</f>
        <v>4.6363636363636367</v>
      </c>
      <c r="AJ186" s="39">
        <f t="shared" ref="AJ186:AJ194" si="73">IF(AJ173="",NA(),SUM(C173:AJ173)/COUNTIF(C173:AJ173,"&gt;0"))</f>
        <v>4.6470588235294121</v>
      </c>
      <c r="AK186" s="39">
        <f t="shared" ref="AK186:AK194" si="74">IF(AK173="",NA(),SUM(C173:AK173)/COUNTIF(C173:AK173,"&gt;0"))</f>
        <v>4.628571428571429</v>
      </c>
      <c r="AL186" s="39">
        <f t="shared" ref="AL186:AL194" si="75">IF(AL173="",NA(),SUM(C173:AL173)/COUNTIF(C173:AL173,"&gt;0"))</f>
        <v>4.6388888888888893</v>
      </c>
      <c r="AM186" s="39">
        <f t="shared" ref="AM186:AM194" si="76">IF(AM173="",NA(),SUM(C173:AM173)/COUNTIF(C173:AM173,"&gt;0"))</f>
        <v>4.6216216216216219</v>
      </c>
      <c r="AN186" s="51">
        <f t="shared" ref="AN186:AN194" si="77">IF(AN173="",NA(),SUM(C173:AN173)/COUNTIF(C173:AN173,"&gt;0"))</f>
        <v>4.6315789473684212</v>
      </c>
      <c r="AO186" s="52"/>
    </row>
    <row r="187" spans="1:82" x14ac:dyDescent="0.25">
      <c r="A187" s="39" t="str">
        <f>Accueil!C15</f>
        <v>Rémi</v>
      </c>
      <c r="B187" s="39"/>
      <c r="C187" s="39">
        <f t="shared" si="40"/>
        <v>4</v>
      </c>
      <c r="D187" s="39">
        <f t="shared" si="41"/>
        <v>4</v>
      </c>
      <c r="E187" s="39">
        <f t="shared" si="42"/>
        <v>4.666666666666667</v>
      </c>
      <c r="F187" s="39">
        <f t="shared" si="43"/>
        <v>4</v>
      </c>
      <c r="G187" s="39">
        <f t="shared" si="44"/>
        <v>3.6</v>
      </c>
      <c r="H187" s="39">
        <f t="shared" si="45"/>
        <v>3.8333333333333335</v>
      </c>
      <c r="I187" s="39">
        <f t="shared" si="46"/>
        <v>3.7142857142857144</v>
      </c>
      <c r="J187" s="39">
        <f t="shared" si="47"/>
        <v>4</v>
      </c>
      <c r="K187" s="39">
        <f t="shared" si="48"/>
        <v>3.7777777777777777</v>
      </c>
      <c r="L187" s="39">
        <f t="shared" si="49"/>
        <v>3.9</v>
      </c>
      <c r="M187" s="39">
        <f t="shared" si="50"/>
        <v>4.0909090909090908</v>
      </c>
      <c r="N187" s="39">
        <f t="shared" si="51"/>
        <v>4.166666666666667</v>
      </c>
      <c r="O187" s="39">
        <f t="shared" si="52"/>
        <v>4.2307692307692308</v>
      </c>
      <c r="P187" s="39">
        <f t="shared" si="53"/>
        <v>4.2857142857142856</v>
      </c>
      <c r="Q187" s="39">
        <f t="shared" si="54"/>
        <v>4.333333333333333</v>
      </c>
      <c r="R187" s="39">
        <f t="shared" si="55"/>
        <v>4.5</v>
      </c>
      <c r="S187" s="39">
        <f t="shared" si="56"/>
        <v>4.4705882352941178</v>
      </c>
      <c r="T187" s="39">
        <f t="shared" si="57"/>
        <v>4.333333333333333</v>
      </c>
      <c r="U187" s="39">
        <f t="shared" si="58"/>
        <v>4.4210526315789478</v>
      </c>
      <c r="V187" s="39">
        <f t="shared" si="59"/>
        <v>4.4000000000000004</v>
      </c>
      <c r="W187" s="39">
        <f t="shared" si="60"/>
        <v>4.4761904761904763</v>
      </c>
      <c r="X187" s="39">
        <f t="shared" si="61"/>
        <v>4.3181818181818183</v>
      </c>
      <c r="Y187" s="39">
        <f t="shared" si="62"/>
        <v>4.2173913043478262</v>
      </c>
      <c r="Z187" s="39">
        <f t="shared" si="63"/>
        <v>4.25</v>
      </c>
      <c r="AA187" s="39">
        <f t="shared" si="64"/>
        <v>4.32</v>
      </c>
      <c r="AB187" s="39">
        <f t="shared" si="65"/>
        <v>4.3076923076923075</v>
      </c>
      <c r="AC187" s="39">
        <f t="shared" si="66"/>
        <v>4.2962962962962967</v>
      </c>
      <c r="AD187" s="39">
        <f t="shared" si="67"/>
        <v>4.25</v>
      </c>
      <c r="AE187" s="39">
        <f t="shared" si="68"/>
        <v>4.2413793103448274</v>
      </c>
      <c r="AF187" s="39">
        <f t="shared" si="69"/>
        <v>4.2666666666666666</v>
      </c>
      <c r="AG187" s="39">
        <f t="shared" si="70"/>
        <v>4.258064516129032</v>
      </c>
      <c r="AH187" s="39">
        <f t="shared" si="71"/>
        <v>4.3125</v>
      </c>
      <c r="AI187" s="39">
        <f t="shared" si="72"/>
        <v>4.3636363636363633</v>
      </c>
      <c r="AJ187" s="39">
        <f t="shared" si="73"/>
        <v>4.4705882352941178</v>
      </c>
      <c r="AK187" s="39">
        <f t="shared" si="74"/>
        <v>4.4571428571428573</v>
      </c>
      <c r="AL187" s="39">
        <f t="shared" si="75"/>
        <v>4.5</v>
      </c>
      <c r="AM187" s="39">
        <f t="shared" si="76"/>
        <v>4.4864864864864868</v>
      </c>
      <c r="AN187" s="51">
        <f t="shared" si="77"/>
        <v>4.5</v>
      </c>
      <c r="AO187" s="52"/>
    </row>
    <row r="188" spans="1:82" x14ac:dyDescent="0.25">
      <c r="A188" s="39" t="str">
        <f>Accueil!C16</f>
        <v>James</v>
      </c>
      <c r="B188" s="39"/>
      <c r="C188" s="39">
        <f t="shared" si="40"/>
        <v>5</v>
      </c>
      <c r="D188" s="39">
        <f t="shared" si="41"/>
        <v>5</v>
      </c>
      <c r="E188" s="39">
        <f t="shared" si="42"/>
        <v>4.5</v>
      </c>
      <c r="F188" s="39">
        <f t="shared" si="43"/>
        <v>3.6666666666666665</v>
      </c>
      <c r="G188" s="39">
        <f t="shared" si="44"/>
        <v>3.75</v>
      </c>
      <c r="H188" s="39">
        <f t="shared" si="45"/>
        <v>4.2</v>
      </c>
      <c r="I188" s="39">
        <f t="shared" si="46"/>
        <v>4.2</v>
      </c>
      <c r="J188" s="39">
        <f t="shared" si="47"/>
        <v>4.2</v>
      </c>
      <c r="K188" s="39">
        <f t="shared" si="48"/>
        <v>4.166666666666667</v>
      </c>
      <c r="L188" s="39">
        <f t="shared" si="49"/>
        <v>4.1428571428571432</v>
      </c>
      <c r="M188" s="39">
        <f t="shared" si="50"/>
        <v>4.375</v>
      </c>
      <c r="N188" s="39">
        <f t="shared" si="51"/>
        <v>4.4444444444444446</v>
      </c>
      <c r="O188" s="39">
        <f t="shared" si="52"/>
        <v>4.5999999999999996</v>
      </c>
      <c r="P188" s="39">
        <f t="shared" si="53"/>
        <v>4.6363636363636367</v>
      </c>
      <c r="Q188" s="39">
        <f t="shared" si="54"/>
        <v>4.666666666666667</v>
      </c>
      <c r="R188" s="39">
        <f t="shared" si="55"/>
        <v>4.615384615384615</v>
      </c>
      <c r="S188" s="39">
        <f t="shared" si="56"/>
        <v>4.7857142857142856</v>
      </c>
      <c r="T188" s="39">
        <f t="shared" si="57"/>
        <v>4.666666666666667</v>
      </c>
      <c r="U188" s="39">
        <f t="shared" si="58"/>
        <v>4.6875</v>
      </c>
      <c r="V188" s="39">
        <f t="shared" si="59"/>
        <v>4.6470588235294121</v>
      </c>
      <c r="W188" s="39">
        <f t="shared" si="60"/>
        <v>4.666666666666667</v>
      </c>
      <c r="X188" s="39">
        <f t="shared" si="61"/>
        <v>4.6842105263157894</v>
      </c>
      <c r="Y188" s="39">
        <f t="shared" si="62"/>
        <v>4.55</v>
      </c>
      <c r="Z188" s="39">
        <f t="shared" si="63"/>
        <v>4.5238095238095237</v>
      </c>
      <c r="AA188" s="39">
        <f t="shared" si="64"/>
        <v>4.5</v>
      </c>
      <c r="AB188" s="39">
        <f t="shared" si="65"/>
        <v>4.4782608695652177</v>
      </c>
      <c r="AC188" s="39">
        <f t="shared" si="66"/>
        <v>4.541666666666667</v>
      </c>
      <c r="AD188" s="39">
        <f t="shared" si="67"/>
        <v>4.5999999999999996</v>
      </c>
      <c r="AE188" s="39">
        <f t="shared" si="68"/>
        <v>4.5769230769230766</v>
      </c>
      <c r="AF188" s="39">
        <f t="shared" si="69"/>
        <v>4.6296296296296298</v>
      </c>
      <c r="AG188" s="39">
        <f t="shared" si="70"/>
        <v>4.6428571428571432</v>
      </c>
      <c r="AH188" s="39">
        <f t="shared" si="71"/>
        <v>4.6896551724137927</v>
      </c>
      <c r="AI188" s="39">
        <f t="shared" si="72"/>
        <v>4.7666666666666666</v>
      </c>
      <c r="AJ188" s="39">
        <f t="shared" si="73"/>
        <v>4.774193548387097</v>
      </c>
      <c r="AK188" s="39">
        <f t="shared" si="74"/>
        <v>4.75</v>
      </c>
      <c r="AL188" s="39">
        <f t="shared" si="75"/>
        <v>4.7878787878787881</v>
      </c>
      <c r="AM188" s="39">
        <f t="shared" si="76"/>
        <v>4.7941176470588234</v>
      </c>
      <c r="AN188" s="51">
        <f t="shared" si="77"/>
        <v>4.8</v>
      </c>
      <c r="AO188" s="52"/>
    </row>
    <row r="189" spans="1:82" x14ac:dyDescent="0.25">
      <c r="A189" s="39" t="str">
        <f>Accueil!C17</f>
        <v>Sarah</v>
      </c>
      <c r="B189" s="39"/>
      <c r="C189" s="39">
        <f t="shared" si="40"/>
        <v>4</v>
      </c>
      <c r="D189" s="39">
        <f t="shared" si="41"/>
        <v>4.5</v>
      </c>
      <c r="E189" s="39">
        <f t="shared" si="42"/>
        <v>4</v>
      </c>
      <c r="F189" s="39">
        <f t="shared" si="43"/>
        <v>3.5</v>
      </c>
      <c r="G189" s="39">
        <f t="shared" si="44"/>
        <v>3.8</v>
      </c>
      <c r="H189" s="39">
        <f t="shared" si="45"/>
        <v>3.5</v>
      </c>
      <c r="I189" s="39">
        <f t="shared" si="46"/>
        <v>3.7142857142857144</v>
      </c>
      <c r="J189" s="39">
        <f t="shared" si="47"/>
        <v>3.875</v>
      </c>
      <c r="K189" s="39">
        <f t="shared" si="48"/>
        <v>3.8888888888888888</v>
      </c>
      <c r="L189" s="39">
        <f t="shared" si="49"/>
        <v>4.0999999999999996</v>
      </c>
      <c r="M189" s="39">
        <f t="shared" si="50"/>
        <v>4.2727272727272725</v>
      </c>
      <c r="N189" s="39">
        <f t="shared" si="51"/>
        <v>4.333333333333333</v>
      </c>
      <c r="O189" s="39">
        <f t="shared" si="52"/>
        <v>4.1538461538461542</v>
      </c>
      <c r="P189" s="39">
        <f t="shared" si="53"/>
        <v>4.2857142857142856</v>
      </c>
      <c r="Q189" s="39">
        <f t="shared" si="54"/>
        <v>4.333333333333333</v>
      </c>
      <c r="R189" s="39">
        <f t="shared" si="55"/>
        <v>4.4375</v>
      </c>
      <c r="S189" s="39">
        <f t="shared" si="56"/>
        <v>4.2352941176470589</v>
      </c>
      <c r="T189" s="39">
        <f t="shared" si="57"/>
        <v>4.2222222222222223</v>
      </c>
      <c r="U189" s="39">
        <f t="shared" si="58"/>
        <v>4.2105263157894735</v>
      </c>
      <c r="V189" s="39">
        <f t="shared" si="59"/>
        <v>4.1500000000000004</v>
      </c>
      <c r="W189" s="39">
        <f t="shared" si="60"/>
        <v>4.1904761904761907</v>
      </c>
      <c r="X189" s="39">
        <f t="shared" si="61"/>
        <v>4.1818181818181817</v>
      </c>
      <c r="Y189" s="39">
        <f t="shared" si="62"/>
        <v>4.1739130434782608</v>
      </c>
      <c r="Z189" s="39">
        <f t="shared" si="63"/>
        <v>4.25</v>
      </c>
      <c r="AA189" s="39">
        <f t="shared" si="64"/>
        <v>4.24</v>
      </c>
      <c r="AB189" s="39">
        <f t="shared" si="65"/>
        <v>4.1538461538461542</v>
      </c>
      <c r="AC189" s="39">
        <f t="shared" si="66"/>
        <v>4.1111111111111107</v>
      </c>
      <c r="AD189" s="39">
        <f t="shared" si="67"/>
        <v>4.1071428571428568</v>
      </c>
      <c r="AE189" s="39">
        <f t="shared" si="68"/>
        <v>4.1724137931034484</v>
      </c>
      <c r="AF189" s="39">
        <f t="shared" si="69"/>
        <v>4.166666666666667</v>
      </c>
      <c r="AG189" s="39">
        <f t="shared" si="70"/>
        <v>4.225806451612903</v>
      </c>
      <c r="AH189" s="39">
        <f t="shared" si="71"/>
        <v>4.25</v>
      </c>
      <c r="AI189" s="39">
        <f t="shared" si="72"/>
        <v>4.3636363636363633</v>
      </c>
      <c r="AJ189" s="39">
        <f t="shared" si="73"/>
        <v>4.382352941176471</v>
      </c>
      <c r="AK189" s="39">
        <f t="shared" si="74"/>
        <v>4.371428571428571</v>
      </c>
      <c r="AL189" s="39">
        <f t="shared" si="75"/>
        <v>4.416666666666667</v>
      </c>
      <c r="AM189" s="39">
        <f t="shared" si="76"/>
        <v>4.4324324324324325</v>
      </c>
      <c r="AN189" s="51">
        <f t="shared" si="77"/>
        <v>4.3947368421052628</v>
      </c>
      <c r="AO189" s="52"/>
    </row>
    <row r="190" spans="1:82" x14ac:dyDescent="0.25">
      <c r="A190" s="39" t="str">
        <f>Accueil!C18</f>
        <v>Mélanie</v>
      </c>
      <c r="B190" s="39"/>
      <c r="C190" s="39">
        <f t="shared" si="40"/>
        <v>3</v>
      </c>
      <c r="D190" s="39">
        <f t="shared" si="41"/>
        <v>4</v>
      </c>
      <c r="E190" s="39">
        <f t="shared" si="42"/>
        <v>3.3333333333333335</v>
      </c>
      <c r="F190" s="39">
        <f t="shared" si="43"/>
        <v>3.5</v>
      </c>
      <c r="G190" s="39">
        <f t="shared" si="44"/>
        <v>4.2</v>
      </c>
      <c r="H190" s="39">
        <f t="shared" si="45"/>
        <v>4.333333333333333</v>
      </c>
      <c r="I190" s="39">
        <f t="shared" si="46"/>
        <v>4</v>
      </c>
      <c r="J190" s="39">
        <f t="shared" si="47"/>
        <v>3.875</v>
      </c>
      <c r="K190" s="39">
        <f t="shared" si="48"/>
        <v>3.7777777777777777</v>
      </c>
      <c r="L190" s="39">
        <f t="shared" si="49"/>
        <v>4</v>
      </c>
      <c r="M190" s="39">
        <f t="shared" si="50"/>
        <v>4</v>
      </c>
      <c r="N190" s="39">
        <f t="shared" si="51"/>
        <v>4</v>
      </c>
      <c r="O190" s="39">
        <f t="shared" si="52"/>
        <v>4</v>
      </c>
      <c r="P190" s="39">
        <f t="shared" si="53"/>
        <v>4.0714285714285712</v>
      </c>
      <c r="Q190" s="39">
        <f t="shared" si="54"/>
        <v>3.9333333333333331</v>
      </c>
      <c r="R190" s="39">
        <f t="shared" si="55"/>
        <v>4.0625</v>
      </c>
      <c r="S190" s="39">
        <f t="shared" si="56"/>
        <v>4.0588235294117645</v>
      </c>
      <c r="T190" s="39">
        <f t="shared" si="57"/>
        <v>3.9444444444444446</v>
      </c>
      <c r="U190" s="39">
        <f t="shared" si="58"/>
        <v>3.8947368421052633</v>
      </c>
      <c r="V190" s="39">
        <f t="shared" si="59"/>
        <v>3.75</v>
      </c>
      <c r="W190" s="39">
        <f t="shared" si="60"/>
        <v>3.7619047619047619</v>
      </c>
      <c r="X190" s="39">
        <f t="shared" si="61"/>
        <v>3.7727272727272729</v>
      </c>
      <c r="Y190" s="39">
        <f t="shared" si="62"/>
        <v>3.7391304347826089</v>
      </c>
      <c r="Z190" s="39">
        <f t="shared" si="63"/>
        <v>3.7916666666666665</v>
      </c>
      <c r="AA190" s="39">
        <f t="shared" si="64"/>
        <v>3.84</v>
      </c>
      <c r="AB190" s="39">
        <f t="shared" si="65"/>
        <v>3.8076923076923075</v>
      </c>
      <c r="AC190" s="39">
        <f t="shared" si="66"/>
        <v>3.8518518518518516</v>
      </c>
      <c r="AD190" s="39">
        <f t="shared" si="67"/>
        <v>3.8928571428571428</v>
      </c>
      <c r="AE190" s="39">
        <f t="shared" si="68"/>
        <v>3.896551724137931</v>
      </c>
      <c r="AF190" s="39">
        <f t="shared" si="69"/>
        <v>3.9333333333333331</v>
      </c>
      <c r="AG190" s="39">
        <f t="shared" si="70"/>
        <v>4</v>
      </c>
      <c r="AH190" s="39">
        <f t="shared" si="71"/>
        <v>4.03125</v>
      </c>
      <c r="AI190" s="39">
        <f t="shared" si="72"/>
        <v>4.1515151515151514</v>
      </c>
      <c r="AJ190" s="39">
        <f t="shared" si="73"/>
        <v>4.1470588235294121</v>
      </c>
      <c r="AK190" s="39">
        <f t="shared" si="74"/>
        <v>4.1714285714285717</v>
      </c>
      <c r="AL190" s="39">
        <f t="shared" si="75"/>
        <v>4.2222222222222223</v>
      </c>
      <c r="AM190" s="39">
        <f t="shared" si="76"/>
        <v>4.243243243243243</v>
      </c>
      <c r="AN190" s="51">
        <f t="shared" si="77"/>
        <v>4.2631578947368425</v>
      </c>
      <c r="AO190" s="52"/>
    </row>
    <row r="191" spans="1:82" x14ac:dyDescent="0.25">
      <c r="A191" s="39" t="str">
        <f>Accueil!C19</f>
        <v>Axel</v>
      </c>
      <c r="B191" s="39"/>
      <c r="C191" s="39">
        <f t="shared" si="40"/>
        <v>6</v>
      </c>
      <c r="D191" s="39">
        <f t="shared" si="41"/>
        <v>6</v>
      </c>
      <c r="E191" s="39">
        <f t="shared" si="42"/>
        <v>5.333333333333333</v>
      </c>
      <c r="F191" s="39">
        <f t="shared" si="43"/>
        <v>4.75</v>
      </c>
      <c r="G191" s="39">
        <f t="shared" si="44"/>
        <v>4.4000000000000004</v>
      </c>
      <c r="H191" s="39">
        <f t="shared" si="45"/>
        <v>4.4000000000000004</v>
      </c>
      <c r="I191" s="39">
        <f t="shared" si="46"/>
        <v>4.333333333333333</v>
      </c>
      <c r="J191" s="39">
        <f t="shared" si="47"/>
        <v>4.5714285714285712</v>
      </c>
      <c r="K191" s="39">
        <f t="shared" si="48"/>
        <v>4.25</v>
      </c>
      <c r="L191" s="39">
        <f t="shared" si="49"/>
        <v>4.1111111111111107</v>
      </c>
      <c r="M191" s="39">
        <f t="shared" si="50"/>
        <v>4.3</v>
      </c>
      <c r="N191" s="39">
        <f t="shared" si="51"/>
        <v>4.4545454545454541</v>
      </c>
      <c r="O191" s="39">
        <f t="shared" si="52"/>
        <v>4.5</v>
      </c>
      <c r="P191" s="39">
        <f t="shared" si="53"/>
        <v>4.615384615384615</v>
      </c>
      <c r="Q191" s="39">
        <f t="shared" si="54"/>
        <v>4.7142857142857144</v>
      </c>
      <c r="R191" s="39">
        <f t="shared" si="55"/>
        <v>4.5999999999999996</v>
      </c>
      <c r="S191" s="39">
        <f t="shared" si="56"/>
        <v>4.5</v>
      </c>
      <c r="T191" s="39">
        <f t="shared" si="57"/>
        <v>4.3529411764705879</v>
      </c>
      <c r="U191" s="39">
        <f t="shared" si="58"/>
        <v>4.2777777777777777</v>
      </c>
      <c r="V191" s="39">
        <f t="shared" si="59"/>
        <v>4.2105263157894735</v>
      </c>
      <c r="W191" s="39">
        <f t="shared" si="60"/>
        <v>4.25</v>
      </c>
      <c r="X191" s="39">
        <f t="shared" si="61"/>
        <v>4.25</v>
      </c>
      <c r="Y191" s="39">
        <f t="shared" si="62"/>
        <v>4.25</v>
      </c>
      <c r="Z191" s="39">
        <f t="shared" si="63"/>
        <v>4.25</v>
      </c>
      <c r="AA191" s="39">
        <f t="shared" si="64"/>
        <v>4.25</v>
      </c>
      <c r="AB191" s="39">
        <f t="shared" si="65"/>
        <v>4.25</v>
      </c>
      <c r="AC191" s="39">
        <f t="shared" si="66"/>
        <v>4.25</v>
      </c>
      <c r="AD191" s="39">
        <f t="shared" si="67"/>
        <v>4.25</v>
      </c>
      <c r="AE191" s="39">
        <f t="shared" si="68"/>
        <v>4.25</v>
      </c>
      <c r="AF191" s="39">
        <f t="shared" si="69"/>
        <v>4.25</v>
      </c>
      <c r="AG191" s="39">
        <f t="shared" si="70"/>
        <v>4.25</v>
      </c>
      <c r="AH191" s="39">
        <f t="shared" si="71"/>
        <v>4.25</v>
      </c>
      <c r="AI191" s="39">
        <f t="shared" si="72"/>
        <v>4.25</v>
      </c>
      <c r="AJ191" s="39">
        <f t="shared" si="73"/>
        <v>4.25</v>
      </c>
      <c r="AK191" s="39">
        <f t="shared" si="74"/>
        <v>4.25</v>
      </c>
      <c r="AL191" s="39">
        <f t="shared" si="75"/>
        <v>4.25</v>
      </c>
      <c r="AM191" s="39">
        <f t="shared" si="76"/>
        <v>4.25</v>
      </c>
      <c r="AN191" s="51">
        <f t="shared" si="77"/>
        <v>4.25</v>
      </c>
      <c r="AO191" s="52"/>
    </row>
    <row r="192" spans="1:82" x14ac:dyDescent="0.25">
      <c r="A192" s="39" t="str">
        <f>Accueil!C20</f>
        <v>Cyclo 70</v>
      </c>
      <c r="B192" s="39"/>
      <c r="C192" s="39">
        <f t="shared" si="40"/>
        <v>4</v>
      </c>
      <c r="D192" s="39">
        <f t="shared" si="41"/>
        <v>4.5</v>
      </c>
      <c r="E192" s="39">
        <f t="shared" si="42"/>
        <v>3.3333333333333335</v>
      </c>
      <c r="F192" s="39">
        <f t="shared" si="43"/>
        <v>3.3333333333333335</v>
      </c>
      <c r="G192" s="39">
        <f t="shared" si="44"/>
        <v>3.5</v>
      </c>
      <c r="H192" s="39">
        <f t="shared" si="45"/>
        <v>4.4000000000000004</v>
      </c>
      <c r="I192" s="39">
        <f t="shared" si="46"/>
        <v>4.4000000000000004</v>
      </c>
      <c r="J192" s="39">
        <f t="shared" si="47"/>
        <v>4.4000000000000004</v>
      </c>
      <c r="K192" s="39">
        <f t="shared" si="48"/>
        <v>4.4000000000000004</v>
      </c>
      <c r="L192" s="39">
        <f t="shared" si="49"/>
        <v>4.4000000000000004</v>
      </c>
      <c r="M192" s="39">
        <f t="shared" si="50"/>
        <v>4.4000000000000004</v>
      </c>
      <c r="N192" s="39">
        <f t="shared" si="51"/>
        <v>4.4000000000000004</v>
      </c>
      <c r="O192" s="39">
        <f t="shared" si="52"/>
        <v>4.4000000000000004</v>
      </c>
      <c r="P192" s="39">
        <f t="shared" si="53"/>
        <v>4.4000000000000004</v>
      </c>
      <c r="Q192" s="39">
        <f t="shared" si="54"/>
        <v>4.4000000000000004</v>
      </c>
      <c r="R192" s="39">
        <f t="shared" si="55"/>
        <v>4.4000000000000004</v>
      </c>
      <c r="S192" s="39">
        <f t="shared" si="56"/>
        <v>4.4000000000000004</v>
      </c>
      <c r="T192" s="39">
        <f t="shared" si="57"/>
        <v>4.4000000000000004</v>
      </c>
      <c r="U192" s="39">
        <f t="shared" si="58"/>
        <v>4.4000000000000004</v>
      </c>
      <c r="V192" s="39">
        <f t="shared" si="59"/>
        <v>4.4000000000000004</v>
      </c>
      <c r="W192" s="39">
        <f t="shared" si="60"/>
        <v>4.4000000000000004</v>
      </c>
      <c r="X192" s="39">
        <f t="shared" si="61"/>
        <v>4.4000000000000004</v>
      </c>
      <c r="Y192" s="39">
        <f t="shared" si="62"/>
        <v>4.4000000000000004</v>
      </c>
      <c r="Z192" s="39">
        <f t="shared" si="63"/>
        <v>4.4000000000000004</v>
      </c>
      <c r="AA192" s="39">
        <f t="shared" si="64"/>
        <v>4.4000000000000004</v>
      </c>
      <c r="AB192" s="39">
        <f t="shared" si="65"/>
        <v>4.4000000000000004</v>
      </c>
      <c r="AC192" s="39">
        <f t="shared" si="66"/>
        <v>4.4000000000000004</v>
      </c>
      <c r="AD192" s="39">
        <f t="shared" si="67"/>
        <v>4.4000000000000004</v>
      </c>
      <c r="AE192" s="39">
        <f t="shared" si="68"/>
        <v>4.4000000000000004</v>
      </c>
      <c r="AF192" s="39">
        <f t="shared" si="69"/>
        <v>4.4000000000000004</v>
      </c>
      <c r="AG192" s="39">
        <f t="shared" si="70"/>
        <v>4.4000000000000004</v>
      </c>
      <c r="AH192" s="39">
        <f t="shared" si="71"/>
        <v>4.4000000000000004</v>
      </c>
      <c r="AI192" s="39">
        <f t="shared" si="72"/>
        <v>4.4000000000000004</v>
      </c>
      <c r="AJ192" s="39">
        <f t="shared" si="73"/>
        <v>4.4000000000000004</v>
      </c>
      <c r="AK192" s="39">
        <f t="shared" si="74"/>
        <v>4.4000000000000004</v>
      </c>
      <c r="AL192" s="39">
        <f t="shared" si="75"/>
        <v>4.4000000000000004</v>
      </c>
      <c r="AM192" s="39">
        <f t="shared" si="76"/>
        <v>4.4000000000000004</v>
      </c>
      <c r="AN192" s="51">
        <f t="shared" si="77"/>
        <v>4.4000000000000004</v>
      </c>
      <c r="AO192" s="52"/>
    </row>
    <row r="193" spans="1:41" x14ac:dyDescent="0.25">
      <c r="A193" s="39" t="str">
        <f>Accueil!C21</f>
        <v>Renaud</v>
      </c>
      <c r="B193" s="39"/>
      <c r="C193" s="39">
        <f t="shared" si="40"/>
        <v>7</v>
      </c>
      <c r="D193" s="39">
        <f t="shared" si="41"/>
        <v>7</v>
      </c>
      <c r="E193" s="39">
        <f t="shared" si="42"/>
        <v>4</v>
      </c>
      <c r="F193" s="39">
        <f t="shared" si="43"/>
        <v>3.6666666666666665</v>
      </c>
      <c r="G193" s="39">
        <f t="shared" si="44"/>
        <v>3.6666666666666665</v>
      </c>
      <c r="H193" s="39">
        <f t="shared" si="45"/>
        <v>3.75</v>
      </c>
      <c r="I193" s="39">
        <f t="shared" si="46"/>
        <v>3.75</v>
      </c>
      <c r="J193" s="39">
        <f t="shared" si="47"/>
        <v>3.75</v>
      </c>
      <c r="K193" s="39">
        <f t="shared" si="48"/>
        <v>3.75</v>
      </c>
      <c r="L193" s="39">
        <f t="shared" si="49"/>
        <v>3.75</v>
      </c>
      <c r="M193" s="39">
        <f t="shared" si="50"/>
        <v>3.75</v>
      </c>
      <c r="N193" s="39">
        <f t="shared" si="51"/>
        <v>3.75</v>
      </c>
      <c r="O193" s="39">
        <f t="shared" si="52"/>
        <v>3.75</v>
      </c>
      <c r="P193" s="39">
        <f t="shared" si="53"/>
        <v>3.75</v>
      </c>
      <c r="Q193" s="39">
        <f t="shared" si="54"/>
        <v>3.75</v>
      </c>
      <c r="R193" s="39">
        <f t="shared" si="55"/>
        <v>3.75</v>
      </c>
      <c r="S193" s="39">
        <f t="shared" si="56"/>
        <v>3.75</v>
      </c>
      <c r="T193" s="39">
        <f t="shared" si="57"/>
        <v>3.75</v>
      </c>
      <c r="U193" s="39">
        <f t="shared" si="58"/>
        <v>3.75</v>
      </c>
      <c r="V193" s="39">
        <f t="shared" si="59"/>
        <v>3.75</v>
      </c>
      <c r="W193" s="39">
        <f t="shared" si="60"/>
        <v>3.75</v>
      </c>
      <c r="X193" s="39">
        <f t="shared" si="61"/>
        <v>3.75</v>
      </c>
      <c r="Y193" s="39">
        <f t="shared" si="62"/>
        <v>3.75</v>
      </c>
      <c r="Z193" s="39">
        <f t="shared" si="63"/>
        <v>3.75</v>
      </c>
      <c r="AA193" s="39">
        <f t="shared" si="64"/>
        <v>3.75</v>
      </c>
      <c r="AB193" s="39">
        <f t="shared" si="65"/>
        <v>3.75</v>
      </c>
      <c r="AC193" s="39">
        <f t="shared" si="66"/>
        <v>3.75</v>
      </c>
      <c r="AD193" s="39">
        <f t="shared" si="67"/>
        <v>3.75</v>
      </c>
      <c r="AE193" s="39">
        <f t="shared" si="68"/>
        <v>3.75</v>
      </c>
      <c r="AF193" s="39">
        <f t="shared" si="69"/>
        <v>3.75</v>
      </c>
      <c r="AG193" s="39">
        <f t="shared" si="70"/>
        <v>3.75</v>
      </c>
      <c r="AH193" s="39">
        <f t="shared" si="71"/>
        <v>3.75</v>
      </c>
      <c r="AI193" s="39">
        <f t="shared" si="72"/>
        <v>3.75</v>
      </c>
      <c r="AJ193" s="39">
        <f t="shared" si="73"/>
        <v>3.75</v>
      </c>
      <c r="AK193" s="39">
        <f t="shared" si="74"/>
        <v>3.75</v>
      </c>
      <c r="AL193" s="39">
        <f t="shared" si="75"/>
        <v>3.75</v>
      </c>
      <c r="AM193" s="39">
        <f t="shared" si="76"/>
        <v>3.75</v>
      </c>
      <c r="AN193" s="51">
        <f t="shared" si="77"/>
        <v>3.75</v>
      </c>
      <c r="AO193" s="52"/>
    </row>
    <row r="194" spans="1:41" x14ac:dyDescent="0.25">
      <c r="A194" s="39" t="str">
        <f>Accueil!C22</f>
        <v>Matt</v>
      </c>
      <c r="B194" s="39"/>
      <c r="C194" s="39">
        <f t="shared" si="40"/>
        <v>3</v>
      </c>
      <c r="D194" s="39">
        <f t="shared" si="41"/>
        <v>3.5</v>
      </c>
      <c r="E194" s="39">
        <f t="shared" si="42"/>
        <v>3.5</v>
      </c>
      <c r="F194" s="39">
        <f t="shared" si="43"/>
        <v>3.5</v>
      </c>
      <c r="G194" s="39">
        <f t="shared" si="44"/>
        <v>3.5</v>
      </c>
      <c r="H194" s="39">
        <f t="shared" si="45"/>
        <v>3.5</v>
      </c>
      <c r="I194" s="39">
        <f t="shared" si="46"/>
        <v>3.5</v>
      </c>
      <c r="J194" s="39">
        <f t="shared" si="47"/>
        <v>3.5</v>
      </c>
      <c r="K194" s="39">
        <f t="shared" si="48"/>
        <v>3.5</v>
      </c>
      <c r="L194" s="39">
        <f t="shared" si="49"/>
        <v>3.5</v>
      </c>
      <c r="M194" s="39">
        <f t="shared" si="50"/>
        <v>3.5</v>
      </c>
      <c r="N194" s="39">
        <f t="shared" si="51"/>
        <v>3.5</v>
      </c>
      <c r="O194" s="39">
        <f t="shared" si="52"/>
        <v>3.5</v>
      </c>
      <c r="P194" s="39">
        <f t="shared" si="53"/>
        <v>3.5</v>
      </c>
      <c r="Q194" s="39">
        <f t="shared" si="54"/>
        <v>3.5</v>
      </c>
      <c r="R194" s="39">
        <f t="shared" si="55"/>
        <v>3.5</v>
      </c>
      <c r="S194" s="39">
        <f t="shared" si="56"/>
        <v>3.5</v>
      </c>
      <c r="T194" s="39">
        <f t="shared" si="57"/>
        <v>3.5</v>
      </c>
      <c r="U194" s="39">
        <f t="shared" si="58"/>
        <v>3.5</v>
      </c>
      <c r="V194" s="39">
        <f t="shared" si="59"/>
        <v>3.5</v>
      </c>
      <c r="W194" s="39">
        <f t="shared" si="60"/>
        <v>3.5</v>
      </c>
      <c r="X194" s="39">
        <f t="shared" si="61"/>
        <v>3.5</v>
      </c>
      <c r="Y194" s="39">
        <f t="shared" si="62"/>
        <v>3.5</v>
      </c>
      <c r="Z194" s="39">
        <f t="shared" si="63"/>
        <v>3.5</v>
      </c>
      <c r="AA194" s="39">
        <f t="shared" si="64"/>
        <v>3.5</v>
      </c>
      <c r="AB194" s="39">
        <f t="shared" si="65"/>
        <v>3.5</v>
      </c>
      <c r="AC194" s="39">
        <f t="shared" si="66"/>
        <v>3.5</v>
      </c>
      <c r="AD194" s="39">
        <f t="shared" si="67"/>
        <v>3.5</v>
      </c>
      <c r="AE194" s="39">
        <f t="shared" si="68"/>
        <v>3.5</v>
      </c>
      <c r="AF194" s="39">
        <f t="shared" si="69"/>
        <v>3.5</v>
      </c>
      <c r="AG194" s="39">
        <f t="shared" si="70"/>
        <v>3.5</v>
      </c>
      <c r="AH194" s="39">
        <f t="shared" si="71"/>
        <v>3.5</v>
      </c>
      <c r="AI194" s="39">
        <f t="shared" si="72"/>
        <v>3.5</v>
      </c>
      <c r="AJ194" s="39">
        <f t="shared" si="73"/>
        <v>3.5</v>
      </c>
      <c r="AK194" s="39">
        <f t="shared" si="74"/>
        <v>3.5</v>
      </c>
      <c r="AL194" s="39">
        <f t="shared" si="75"/>
        <v>3.5</v>
      </c>
      <c r="AM194" s="39">
        <f t="shared" si="76"/>
        <v>3.5</v>
      </c>
      <c r="AN194" s="51">
        <f t="shared" si="77"/>
        <v>3.5</v>
      </c>
      <c r="AO194" s="52"/>
    </row>
  </sheetData>
  <sheetProtection sheet="1" objects="1" scenarios="1" selectLockedCells="1" selectUnlockedCells="1"/>
  <mergeCells count="7">
    <mergeCell ref="T183:V183"/>
    <mergeCell ref="W8:Z8"/>
    <mergeCell ref="AG17:AH18"/>
    <mergeCell ref="AG21:AH21"/>
    <mergeCell ref="AL21:AM21"/>
    <mergeCell ref="T155:V155"/>
    <mergeCell ref="T169:V16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50</vt:i4>
      </vt:variant>
    </vt:vector>
  </HeadingPairs>
  <TitlesOfParts>
    <vt:vector size="50" baseType="lpstr">
      <vt:lpstr>Accueil</vt:lpstr>
      <vt:lpstr>Statistiques</vt:lpstr>
      <vt:lpstr>Stats 1</vt:lpstr>
      <vt:lpstr>Stats 2</vt:lpstr>
      <vt:lpstr>Stats 3</vt:lpstr>
      <vt:lpstr>Stats 4</vt:lpstr>
      <vt:lpstr>Stats 5</vt:lpstr>
      <vt:lpstr>Stats 6</vt:lpstr>
      <vt:lpstr>Stats 7</vt:lpstr>
      <vt:lpstr>Stats 8</vt:lpstr>
      <vt:lpstr>Stats 9</vt:lpstr>
      <vt:lpstr>Stats 10</vt:lpstr>
      <vt:lpstr>1ère journée</vt:lpstr>
      <vt:lpstr>2ème journée</vt:lpstr>
      <vt:lpstr>3ème journée</vt:lpstr>
      <vt:lpstr>4ème journée</vt:lpstr>
      <vt:lpstr>5ème journée</vt:lpstr>
      <vt:lpstr>6ème journée</vt:lpstr>
      <vt:lpstr>7ème journée</vt:lpstr>
      <vt:lpstr>8ème journée</vt:lpstr>
      <vt:lpstr>9ème journée</vt:lpstr>
      <vt:lpstr>10ème journée</vt:lpstr>
      <vt:lpstr>11ème journée</vt:lpstr>
      <vt:lpstr>12ème journée</vt:lpstr>
      <vt:lpstr>13ème journée</vt:lpstr>
      <vt:lpstr>14ème journée</vt:lpstr>
      <vt:lpstr>15ème journée</vt:lpstr>
      <vt:lpstr>16ème journée</vt:lpstr>
      <vt:lpstr>17ème journée</vt:lpstr>
      <vt:lpstr>18ème journée</vt:lpstr>
      <vt:lpstr>19ème journée</vt:lpstr>
      <vt:lpstr>20ème journée</vt:lpstr>
      <vt:lpstr>21ème journée</vt:lpstr>
      <vt:lpstr>22ème journée</vt:lpstr>
      <vt:lpstr>23ème journée</vt:lpstr>
      <vt:lpstr>24ème journée</vt:lpstr>
      <vt:lpstr>25ème journée</vt:lpstr>
      <vt:lpstr>26ème journée</vt:lpstr>
      <vt:lpstr>27ème journée</vt:lpstr>
      <vt:lpstr>28ème journée</vt:lpstr>
      <vt:lpstr>29ème journée</vt:lpstr>
      <vt:lpstr>30ème journée</vt:lpstr>
      <vt:lpstr>31ème journée</vt:lpstr>
      <vt:lpstr>32ème journée</vt:lpstr>
      <vt:lpstr>33ème journée</vt:lpstr>
      <vt:lpstr>34ème journée</vt:lpstr>
      <vt:lpstr>35ème journée</vt:lpstr>
      <vt:lpstr>36ème journée</vt:lpstr>
      <vt:lpstr>37ème journée</vt:lpstr>
      <vt:lpstr>38ème journée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</dc:creator>
  <cp:lastModifiedBy>Manu</cp:lastModifiedBy>
  <dcterms:created xsi:type="dcterms:W3CDTF">2016-07-01T16:06:23Z</dcterms:created>
  <dcterms:modified xsi:type="dcterms:W3CDTF">2017-05-21T20:07:46Z</dcterms:modified>
</cp:coreProperties>
</file>